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420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auta" sheetId="5" r:id="rId5"/>
    <sheet name="maszyny" sheetId="6" r:id="rId6"/>
    <sheet name="szkody" sheetId="7" r:id="rId7"/>
    <sheet name="lokalizacje" sheetId="8" r:id="rId8"/>
  </sheets>
  <definedNames>
    <definedName name="_xlnm.Print_Area" localSheetId="4">'auta'!$A$1:$W$28</definedName>
    <definedName name="_xlnm.Print_Area" localSheetId="1">'budynki'!$A$1:$L$88</definedName>
    <definedName name="_xlnm.Print_Area" localSheetId="2">'elektronika '!$A$1:$D$282</definedName>
    <definedName name="_xlnm.Print_Area" localSheetId="5">'maszyny'!$A$1:$G$27</definedName>
    <definedName name="_xlnm.Print_Area" localSheetId="3">'środki trwałe'!$A$1:$D$14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<sst xmlns="http://schemas.openxmlformats.org/spreadsheetml/2006/main" count="1810" uniqueCount="869">
  <si>
    <t>Radia SD Grundig (5)</t>
  </si>
  <si>
    <t xml:space="preserve">Izar </t>
  </si>
  <si>
    <t>UPS</t>
  </si>
  <si>
    <t>Laptop Dell 1558</t>
  </si>
  <si>
    <t>Laptop Dell studio 1558</t>
  </si>
  <si>
    <t>PSION WARKABOUT</t>
  </si>
  <si>
    <t>Zetaw do inspekcji TV</t>
  </si>
  <si>
    <t>Terminal PSION Warkabaut - Izar</t>
  </si>
  <si>
    <t>Przenośny pehametr z elektrodami</t>
  </si>
  <si>
    <t>Projektor TOSHIBA</t>
  </si>
  <si>
    <t xml:space="preserve">Czujnik optyczny IRDA </t>
  </si>
  <si>
    <t>Aparat fotograficzny</t>
  </si>
  <si>
    <t xml:space="preserve">Kalkulator CITIZEN </t>
  </si>
  <si>
    <t>Projektor EPSON</t>
  </si>
  <si>
    <t>Kamery biuro</t>
  </si>
  <si>
    <t>Kamera Oczyszczalnia Ścieków</t>
  </si>
  <si>
    <t>Telewizor</t>
  </si>
  <si>
    <t>Rejstrator 4 kanałowy</t>
  </si>
  <si>
    <t>obiekt monitorowany</t>
  </si>
  <si>
    <t>Okuniew 05-079 Okuniew</t>
  </si>
  <si>
    <t>płyta warstwowa</t>
  </si>
  <si>
    <t>bardzo dobry</t>
  </si>
  <si>
    <t>Mrowiska 46 A  05-074 Halinów</t>
  </si>
  <si>
    <t xml:space="preserve">pustak </t>
  </si>
  <si>
    <t>blacha</t>
  </si>
  <si>
    <t>SUW Wielgolas Duchnowski</t>
  </si>
  <si>
    <t>Wielgolas Duchnowski 05-074 Halinów</t>
  </si>
  <si>
    <t xml:space="preserve">Oczyszczalnia ścieków </t>
  </si>
  <si>
    <t xml:space="preserve">Długa Kościelna ul. Polna 05-074 Halinów </t>
  </si>
  <si>
    <t>żelbetonowy</t>
  </si>
  <si>
    <t>dachówka biotoniczna</t>
  </si>
  <si>
    <t>Siedziba Zakładu</t>
  </si>
  <si>
    <t>administracja</t>
  </si>
  <si>
    <t xml:space="preserve"> ul. Piłsudskiego 77 05-074 Halinów</t>
  </si>
  <si>
    <t>płyta (gary)</t>
  </si>
  <si>
    <t>Przepompownia Hipolitów</t>
  </si>
  <si>
    <t>ul. Jałowcowa Hipolitów 05-074 Halinów</t>
  </si>
  <si>
    <t>15</t>
  </si>
  <si>
    <t>Przedszkole przy Zespole Szkół w Halinowie</t>
  </si>
  <si>
    <t>opiekuńczo-wychowawcza</t>
  </si>
  <si>
    <t>ogrodzenie, dozór</t>
  </si>
  <si>
    <t>Gazobeton</t>
  </si>
  <si>
    <t>Płyta karton-gips</t>
  </si>
  <si>
    <t>Stropodach- kratownica drewniana pokryta papą</t>
  </si>
  <si>
    <t>Nie</t>
  </si>
  <si>
    <t>1 kondygnacja</t>
  </si>
  <si>
    <t>Komputer stacjonarny (3szt.)</t>
  </si>
  <si>
    <t>Monitor LG (4szt. )</t>
  </si>
  <si>
    <t>Drukarka HPLJ</t>
  </si>
  <si>
    <t>Tablica FLIP</t>
  </si>
  <si>
    <t>Kopiarka Canon ir 2520</t>
  </si>
  <si>
    <t>Telewizor LCD</t>
  </si>
  <si>
    <t xml:space="preserve">Drukarka Brother </t>
  </si>
  <si>
    <t xml:space="preserve">Drukarka Brather </t>
  </si>
  <si>
    <t>Urządzenie wielofunkcyjne CANON</t>
  </si>
  <si>
    <t>Radio JVC (6 szt.)</t>
  </si>
  <si>
    <t>Projektor BENQ (3 szt.)</t>
  </si>
  <si>
    <t>Projektor NEC</t>
  </si>
  <si>
    <t>Zestaw muzyczny LB 17</t>
  </si>
  <si>
    <t>Rzutnik BENQ</t>
  </si>
  <si>
    <t>Kamera Sony</t>
  </si>
  <si>
    <t>Radiomagnetofon Philips</t>
  </si>
  <si>
    <t>Projektor (4 szt.)</t>
  </si>
  <si>
    <t>Radio Hunday (2szt.)</t>
  </si>
  <si>
    <t xml:space="preserve">Radioodtwarzacz CD </t>
  </si>
  <si>
    <t>Radiomagnetofon (JVC) (6szt.)</t>
  </si>
  <si>
    <t>Przyczepa - cysterna</t>
  </si>
  <si>
    <t>centralny zamek, alarm, immobilaizer</t>
  </si>
  <si>
    <t>monitor 19</t>
  </si>
  <si>
    <t>Urząd Miejski w Halinowie</t>
  </si>
  <si>
    <t>Zakład Komunalny w Halinowie</t>
  </si>
  <si>
    <t>Miejski Ośrodek Pomocy Społecznej w Halinowie</t>
  </si>
  <si>
    <t>Szkoła Podstawowa w Brzezinach</t>
  </si>
  <si>
    <t>Zespół Szkolno-Przedszkolny w Okuniewie</t>
  </si>
  <si>
    <t>Szkoła Podstawowa w Chobocie</t>
  </si>
  <si>
    <t>OC 30.06.2013  NW 04.08.2013</t>
  </si>
  <si>
    <t>OC  29.06.2014 NW 03.08.2014</t>
  </si>
  <si>
    <t>13.09.2013</t>
  </si>
  <si>
    <t>12.09.2014</t>
  </si>
  <si>
    <t>25.05.2013</t>
  </si>
  <si>
    <t>24.05.2014</t>
  </si>
  <si>
    <t>10.04.2013</t>
  </si>
  <si>
    <t>09.04.2014</t>
  </si>
  <si>
    <t>04.12.2013</t>
  </si>
  <si>
    <t>03.12.2014</t>
  </si>
  <si>
    <t>24.09.2013</t>
  </si>
  <si>
    <t>23.09.2014</t>
  </si>
  <si>
    <t>14.06.2013</t>
  </si>
  <si>
    <t>13.06.2014</t>
  </si>
  <si>
    <t>05.08.2013</t>
  </si>
  <si>
    <t>04.08.2014</t>
  </si>
  <si>
    <t>02.11.2013</t>
  </si>
  <si>
    <t>01.11.2014</t>
  </si>
  <si>
    <t>01.01.2013</t>
  </si>
  <si>
    <t>31.12.2013</t>
  </si>
  <si>
    <t>23.12.2013</t>
  </si>
  <si>
    <t>22.12.2014</t>
  </si>
  <si>
    <t>14.01.2013</t>
  </si>
  <si>
    <t>13.01.2014</t>
  </si>
  <si>
    <t>01.02.2013</t>
  </si>
  <si>
    <t>31.01.2014</t>
  </si>
  <si>
    <t>15.03.2013</t>
  </si>
  <si>
    <t>14.03.2014</t>
  </si>
  <si>
    <t>06.11.2013</t>
  </si>
  <si>
    <t>05.11.2014</t>
  </si>
  <si>
    <t>09.10.2013</t>
  </si>
  <si>
    <t>08.10.2014</t>
  </si>
  <si>
    <t>26.11.2013</t>
  </si>
  <si>
    <t>25.11.2014</t>
  </si>
  <si>
    <t>Tabela nr 4 - Wykaz środków trwałych i wyposażenia</t>
  </si>
  <si>
    <t xml:space="preserve">Tabela nr 5 - Wykaz pojazdów </t>
  </si>
  <si>
    <t xml:space="preserve">Tabela nr 6 - Wykaz maszyn </t>
  </si>
  <si>
    <t xml:space="preserve">Zespół Szkolno-Przedszkolny w Okuniewie </t>
  </si>
  <si>
    <t xml:space="preserve">Urząd Miejski </t>
  </si>
  <si>
    <t>Tabela nr 7 - Wykaz szkodowości</t>
  </si>
  <si>
    <t>wybicie trzech szyb przez nieznanych sprawców</t>
  </si>
  <si>
    <t>włamanie do budynku i kradzież gotówki</t>
  </si>
  <si>
    <t>kradzież bramy ogrodzeniowej przez nieznanych sprawców</t>
  </si>
  <si>
    <t>uszkodzenie zawieszenia wskutek wjechania w wyrwę w jezdni</t>
  </si>
  <si>
    <t>uszkodzenie 2 opon i felg wskutek wjechania w wyrwę w jezdni</t>
  </si>
  <si>
    <t>dewastacja - przewrócenie słupa oświetleniowego wraz z trzema halogenami  i kamerą monitoringu przy boisku "Orlik"</t>
  </si>
  <si>
    <t>uszkodzenie pojazdu na drodze</t>
  </si>
  <si>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</si>
  <si>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</si>
  <si>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</si>
  <si>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</si>
  <si>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</si>
  <si>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</si>
  <si>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</si>
  <si>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</si>
  <si>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</si>
  <si>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</si>
  <si>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</si>
  <si>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</si>
  <si>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</si>
  <si>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</si>
  <si>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</si>
  <si>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</si>
  <si>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</si>
  <si>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</si>
  <si>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</si>
  <si>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</si>
  <si>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</si>
  <si>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</si>
  <si>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</si>
  <si>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</si>
  <si>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</si>
  <si>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</si>
  <si>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</si>
  <si>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</si>
  <si>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</si>
  <si>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</si>
  <si>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</si>
  <si>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</si>
  <si>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</si>
  <si>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</si>
  <si>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</si>
  <si>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</si>
  <si>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</si>
  <si>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</si>
  <si>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</si>
  <si>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</si>
  <si>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</si>
  <si>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</si>
  <si>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</si>
  <si>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</si>
  <si>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</si>
  <si>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</si>
  <si>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</si>
  <si>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</si>
  <si>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</si>
  <si>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</si>
  <si>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</si>
  <si>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</si>
  <si>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</si>
  <si>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</si>
  <si>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</si>
  <si>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</si>
  <si>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</si>
  <si>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</si>
  <si>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</si>
  <si>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</si>
  <si>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</si>
  <si>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</si>
  <si>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</si>
  <si>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</si>
  <si>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</si>
  <si>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</si>
  <si>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</si>
  <si>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</si>
  <si>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</si>
  <si>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</si>
  <si>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</si>
  <si>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</si>
  <si>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</si>
  <si>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   Urząd Miejski w Halinowie</t>
  </si>
  <si>
    <t>      Zespół Szkół w Halinowie</t>
  </si>
  <si>
    <t xml:space="preserve">      Zespół Szkolno-Przedszkolny w Okuniewie </t>
  </si>
  <si>
    <t>    Zakład Komunalny w Halinowie</t>
  </si>
  <si>
    <t>     Szkoła Podstawowa w Chobocie</t>
  </si>
  <si>
    <t>    Biblioteka Publiczna Gminy Halinów</t>
  </si>
  <si>
    <t>     Miejski Ośrodek Pomocy Społecznej w Halinowie</t>
  </si>
  <si>
    <t>8520Z</t>
  </si>
  <si>
    <t>-</t>
  </si>
  <si>
    <t>budynek szkolny</t>
  </si>
  <si>
    <t>oświatowa</t>
  </si>
  <si>
    <t>tak</t>
  </si>
  <si>
    <t>magazynowa</t>
  </si>
  <si>
    <t>nie</t>
  </si>
  <si>
    <t>gaśnice śniegowe 10, hydrant, 2 okna okratowane</t>
  </si>
  <si>
    <t>Cisie ul. Mostowa 61</t>
  </si>
  <si>
    <t>cegła, beton</t>
  </si>
  <si>
    <t>cegla, beton</t>
  </si>
  <si>
    <t>płaski, papa</t>
  </si>
  <si>
    <t>dostateczny</t>
  </si>
  <si>
    <t>dobry</t>
  </si>
  <si>
    <t>brak</t>
  </si>
  <si>
    <t>zestaw komputerowy</t>
  </si>
  <si>
    <t>drukarka HP</t>
  </si>
  <si>
    <t>projektor</t>
  </si>
  <si>
    <t>4</t>
  </si>
  <si>
    <t>Halinów</t>
  </si>
  <si>
    <t>822-20-99-983</t>
  </si>
  <si>
    <t>712545139</t>
  </si>
  <si>
    <t>8560 Z</t>
  </si>
  <si>
    <t>114</t>
  </si>
  <si>
    <t>Hala sportowa</t>
  </si>
  <si>
    <t>Budynek wieloskrzydłowy szkolny</t>
  </si>
  <si>
    <t>TAK</t>
  </si>
  <si>
    <t>NIE</t>
  </si>
  <si>
    <t>38 gaśnic proszkowych, 14 hydrantów, czujniki i urządzenia alarmowe (sygnał przekazywany do agencji ocgrony SOLID GROUP), kraty na oknach (piwnica, archiwum), dozór</t>
  </si>
  <si>
    <t>05-074 Halinów, ul. Okuniewska 115</t>
  </si>
  <si>
    <t>oświatowa, sportowa</t>
  </si>
  <si>
    <t>4 gaśnice, 3 hydranty, czujniki i urządzenia alarmowe (sygnał przekazywany do agencji ocgrony SOLID GROUP), alarm, dozór</t>
  </si>
  <si>
    <t>zajęcia sportowe</t>
  </si>
  <si>
    <t>ogrodzenie, alarmy, dozór</t>
  </si>
  <si>
    <t>Plac zabaw, elementy placu zabaw</t>
  </si>
  <si>
    <t>zabawa</t>
  </si>
  <si>
    <t>2006: 2007</t>
  </si>
  <si>
    <t>Moje Boisko - Orlik 2012 (bolisko wielofunkcyjne do piłki nożnej i boisko wielofunkcyjne do piłki koszykowej i siatkowej, ogrodzenie,oświetlenie, monitoring, chodnik z kostki brukowej)</t>
  </si>
  <si>
    <t>Płyta betonowa, bloczki gazobetonowe</t>
  </si>
  <si>
    <t>Żelbeton</t>
  </si>
  <si>
    <t>Stropodach, papa</t>
  </si>
  <si>
    <t>Nie dotyczy</t>
  </si>
  <si>
    <t>Dobra</t>
  </si>
  <si>
    <t>Bloczki gazobetonowe</t>
  </si>
  <si>
    <t>Żelbetowy</t>
  </si>
  <si>
    <t>Blacha trapezowa, konstrukcja drewniana</t>
  </si>
  <si>
    <t>0-4</t>
  </si>
  <si>
    <t>Zestaw komputerowy</t>
  </si>
  <si>
    <t xml:space="preserve">DVD ORAVA </t>
  </si>
  <si>
    <t xml:space="preserve">UPS </t>
  </si>
  <si>
    <t>Monitor LG</t>
  </si>
  <si>
    <t>Komputer Actina (11szt.)</t>
  </si>
  <si>
    <t>Monitor LCD ASUS (11szt.)</t>
  </si>
  <si>
    <t>Skaner</t>
  </si>
  <si>
    <t>Sieciowa drukarka laserowa HP</t>
  </si>
  <si>
    <t>Urządzenie wielofunkcyjne BROTHER</t>
  </si>
  <si>
    <t>Zestaw komputerowy ASUS (5SZT.)</t>
  </si>
  <si>
    <t>Komputer HP</t>
  </si>
  <si>
    <t>Monitor</t>
  </si>
  <si>
    <t>Wzmacniacz SA230</t>
  </si>
  <si>
    <t>Kolumna głośnikowa SDQ5TW (2szt.)</t>
  </si>
  <si>
    <t>Tablica SMART 77</t>
  </si>
  <si>
    <t>Tablica SMART 64</t>
  </si>
  <si>
    <t>Urządzenie wielofunkcyjne Canon</t>
  </si>
  <si>
    <t>Komputer stacjonarny ThinkCentre</t>
  </si>
  <si>
    <t>Monitor BENQ (2szt.)</t>
  </si>
  <si>
    <t>DVD KORR</t>
  </si>
  <si>
    <t xml:space="preserve">Ekran ścienny z okablowaniem </t>
  </si>
  <si>
    <t>Wieża LG</t>
  </si>
  <si>
    <t>Telewizor Toshiba</t>
  </si>
  <si>
    <t>Radiomagnetofon</t>
  </si>
  <si>
    <t>Komputer przenośny LATITUDE</t>
  </si>
  <si>
    <t>Wideoprojektor BENQ</t>
  </si>
  <si>
    <t>Radiomagnetofon PHILIPS (2szt.)</t>
  </si>
  <si>
    <t xml:space="preserve">Gitara </t>
  </si>
  <si>
    <t>Komputer HP 615</t>
  </si>
  <si>
    <t>Aparat cyfrowy CANON</t>
  </si>
  <si>
    <t>Zestaw multimedialny (tablica, wideoprojektor, listwa)</t>
  </si>
  <si>
    <t>Netbook ACER ASPIRE ONE 521 (7szt.)</t>
  </si>
  <si>
    <t>Projektor multimedialny BENQ</t>
  </si>
  <si>
    <t>Radio Hyundai</t>
  </si>
  <si>
    <t>Notebook LENOVO G550LW (4szt.)</t>
  </si>
  <si>
    <t>Projektor BENQ</t>
  </si>
  <si>
    <t>Radio CD Philips</t>
  </si>
  <si>
    <t>Jelcz</t>
  </si>
  <si>
    <t>L090M/S</t>
  </si>
  <si>
    <t>SUJ09010020000307</t>
  </si>
  <si>
    <t>WM 20869</t>
  </si>
  <si>
    <t>autobus</t>
  </si>
  <si>
    <t>08.08.2002</t>
  </si>
  <si>
    <t>01.03.2012</t>
  </si>
  <si>
    <t>42+1</t>
  </si>
  <si>
    <t>952-13-68-842</t>
  </si>
  <si>
    <t>215773400000</t>
  </si>
  <si>
    <t>8532 C</t>
  </si>
  <si>
    <t>10</t>
  </si>
  <si>
    <t>Monitor LCD 17</t>
  </si>
  <si>
    <t>Komputer</t>
  </si>
  <si>
    <t>Drukarka HP LASER JET</t>
  </si>
  <si>
    <t>Laptop Sony</t>
  </si>
  <si>
    <t>Laptop Lenovo</t>
  </si>
  <si>
    <t>05-074 Halinów ul. Spółdzielcza 1</t>
  </si>
  <si>
    <t>822-19-62-003</t>
  </si>
  <si>
    <t>SZKOŁA PODSTAWOWA BRZEZINY 3 05-074 HALINÓW</t>
  </si>
  <si>
    <t xml:space="preserve">Szkoła Podstawowa Brzeziny </t>
  </si>
  <si>
    <t>      Szkoła Podstawowa Brzeziny</t>
  </si>
  <si>
    <t xml:space="preserve">      Szkoła Podstawowa Brzeziny </t>
  </si>
  <si>
    <t>BRZEZINY3</t>
  </si>
  <si>
    <t>komputer</t>
  </si>
  <si>
    <t xml:space="preserve">komputer </t>
  </si>
  <si>
    <t>952-17-72-052</t>
  </si>
  <si>
    <t>000799983</t>
  </si>
  <si>
    <t>8560Z</t>
  </si>
  <si>
    <t>45</t>
  </si>
  <si>
    <t>budynek szkoły</t>
  </si>
  <si>
    <t>ok.. 1947</t>
  </si>
  <si>
    <t>gasnice sniegowe-1, gaśnice proszkowe- 17 szt, koc gasniczy - 2, monitiring, alarm, całodobowy dozór agencji ochrony, sygnał alarmowy przekazywany do agencji ochrony, krata w oknie pokoju księgowosci i pracowni chemicznej.</t>
  </si>
  <si>
    <t>05-079 Okuniew ul. Szkolna 4</t>
  </si>
  <si>
    <t>budynek przedszkola</t>
  </si>
  <si>
    <t>gaśnice proszkowe- 10, hydranty- 3, alarm, całodobowa ochrona agencji, sygnał alarmowy przekazywany do agencji ochrony</t>
  </si>
  <si>
    <t>05-079 Okuniew il. 1-go maja 5</t>
  </si>
  <si>
    <t>cegła</t>
  </si>
  <si>
    <t>betonowe</t>
  </si>
  <si>
    <t>konstrukcja - drewniana dach- blacha</t>
  </si>
  <si>
    <t>do remontu</t>
  </si>
  <si>
    <t>drewno-gips</t>
  </si>
  <si>
    <t>drewniane</t>
  </si>
  <si>
    <t>papa asfaltowa</t>
  </si>
  <si>
    <t>nie  dotyczy</t>
  </si>
  <si>
    <t>nie dotyczy</t>
  </si>
  <si>
    <t>1221 m2</t>
  </si>
  <si>
    <t>2042 m2</t>
  </si>
  <si>
    <t>14658 m3</t>
  </si>
  <si>
    <t>częściowo</t>
  </si>
  <si>
    <t>1271 m2</t>
  </si>
  <si>
    <t>5355 m3</t>
  </si>
  <si>
    <t>urządzenie wielofunkcyjne</t>
  </si>
  <si>
    <t>laptop ASUS</t>
  </si>
  <si>
    <t>telewizor LCD Thompson</t>
  </si>
  <si>
    <t>952-14-71-764</t>
  </si>
  <si>
    <t>89292600000</t>
  </si>
  <si>
    <t>9101 A</t>
  </si>
  <si>
    <t>filia mieści się w budynku Szkoły w Brzezinach</t>
  </si>
  <si>
    <t>000799954</t>
  </si>
  <si>
    <t xml:space="preserve">budynek szkolny </t>
  </si>
  <si>
    <t>oswiatowa</t>
  </si>
  <si>
    <t>gaśnice-1, proszkowa, 2 pianowe, hydrant zewnętrzny, urządzenie alarmowe z czujkami, sygnał przekazywany do agencji ochrony, kraty w kancelarii i Sali komputerowej, zamki przeciwwłamaniowe w drzwiach wejściowych i Sali komputerowej</t>
  </si>
  <si>
    <t>05-074 Halinów  Chobot 50</t>
  </si>
  <si>
    <t>budynek gospodarczy</t>
  </si>
  <si>
    <t>kotłownia i magazyn</t>
  </si>
  <si>
    <t>gaśnica- 1 pianowa, koc przeciwpożarowy,2 hydranty zewnętrzne</t>
  </si>
  <si>
    <t>beton</t>
  </si>
  <si>
    <t>stropodach  kryty papą termozgrzewalną</t>
  </si>
  <si>
    <t>papa</t>
  </si>
  <si>
    <t>dobra</t>
  </si>
  <si>
    <t>stropodach- papa</t>
  </si>
  <si>
    <t>499 m2</t>
  </si>
  <si>
    <t>406,58 m2</t>
  </si>
  <si>
    <t>1725 m3</t>
  </si>
  <si>
    <t>60 m2</t>
  </si>
  <si>
    <t>52 m2</t>
  </si>
  <si>
    <t>180 m3</t>
  </si>
  <si>
    <t>WM 08744</t>
  </si>
  <si>
    <t>specjalny</t>
  </si>
  <si>
    <t>Daimler</t>
  </si>
  <si>
    <t>Benz</t>
  </si>
  <si>
    <t>WM 84094</t>
  </si>
  <si>
    <t>Star</t>
  </si>
  <si>
    <t>244GBA</t>
  </si>
  <si>
    <t>WFZ 0199</t>
  </si>
  <si>
    <t>WFZ 2485</t>
  </si>
  <si>
    <t>WFZ 0197</t>
  </si>
  <si>
    <t>11100 cm3</t>
  </si>
  <si>
    <t>9506 cm3</t>
  </si>
  <si>
    <t>6842 cm3</t>
  </si>
  <si>
    <t>6830 cm3</t>
  </si>
  <si>
    <t xml:space="preserve">Urząd Miejski w Halinowie </t>
  </si>
  <si>
    <t>P244LM211464</t>
  </si>
  <si>
    <t>P244LM109781</t>
  </si>
  <si>
    <t>38018314483192</t>
  </si>
  <si>
    <t>P244L10545</t>
  </si>
  <si>
    <t>WDB9036221R327673</t>
  </si>
  <si>
    <t>WM0822C</t>
  </si>
  <si>
    <t xml:space="preserve">ciężarowy </t>
  </si>
  <si>
    <t>Peugeot</t>
  </si>
  <si>
    <t>WM 33431</t>
  </si>
  <si>
    <t>ciężarowy</t>
  </si>
  <si>
    <t>11.2005</t>
  </si>
  <si>
    <t>Ciągnik rolniczy</t>
  </si>
  <si>
    <t>WSW5508</t>
  </si>
  <si>
    <t>Mikrociągnik ogrodniczy</t>
  </si>
  <si>
    <t>Przyczepa rolnicza-wywrotka</t>
  </si>
  <si>
    <t>WAR-FAMA</t>
  </si>
  <si>
    <t>WM61414</t>
  </si>
  <si>
    <t>A1300</t>
  </si>
  <si>
    <t>SYBB130G470000151</t>
  </si>
  <si>
    <t>WM 64708</t>
  </si>
  <si>
    <t>14.01.2008</t>
  </si>
  <si>
    <t>Koparko-ładowarka</t>
  </si>
  <si>
    <t>Białoruś</t>
  </si>
  <si>
    <t>Mercedes-Benz</t>
  </si>
  <si>
    <t>Sprinter</t>
  </si>
  <si>
    <t>WDB9026611R489004</t>
  </si>
  <si>
    <t>WM 85368</t>
  </si>
  <si>
    <t>Specjalny</t>
  </si>
  <si>
    <t>26.02.2003</t>
  </si>
  <si>
    <t>Koparko-Ładowarka</t>
  </si>
  <si>
    <t>F52437</t>
  </si>
  <si>
    <t>WM 66339</t>
  </si>
  <si>
    <t>11/2009</t>
  </si>
  <si>
    <t xml:space="preserve">Opel </t>
  </si>
  <si>
    <t>Combo-C</t>
  </si>
  <si>
    <t>WOLOXCF0663072314</t>
  </si>
  <si>
    <t>WM 99607</t>
  </si>
  <si>
    <t>osobowy</t>
  </si>
  <si>
    <t>01.09.2006</t>
  </si>
  <si>
    <t>VF3BZRHXB86225595</t>
  </si>
  <si>
    <t>020054</t>
  </si>
  <si>
    <t>A008692P</t>
  </si>
  <si>
    <t>najechanie na wystającą studzienkę</t>
  </si>
  <si>
    <t>Ryzyko</t>
  </si>
  <si>
    <t>952-14-72-019</t>
  </si>
  <si>
    <t>010378133</t>
  </si>
  <si>
    <t>Tak</t>
  </si>
  <si>
    <t>Długa Kościelna</t>
  </si>
  <si>
    <t>Zestaw do oznaczeń</t>
  </si>
  <si>
    <t xml:space="preserve">Mercedes-Benz </t>
  </si>
  <si>
    <t>Acros 1835</t>
  </si>
  <si>
    <t>WDB9540321K510633</t>
  </si>
  <si>
    <t>WM0434C</t>
  </si>
  <si>
    <t>SUW Mrowiska</t>
  </si>
  <si>
    <t>monitoring</t>
  </si>
  <si>
    <t>SUW Okuniew</t>
  </si>
  <si>
    <t xml:space="preserve">Tabela nr 1 - Informacje ogólne </t>
  </si>
  <si>
    <t>OC dróg</t>
  </si>
  <si>
    <t>822-21-60-292</t>
  </si>
  <si>
    <t>000541664</t>
  </si>
  <si>
    <t>8411Z</t>
  </si>
  <si>
    <t>Budynek Urzędu Miejskiego</t>
  </si>
  <si>
    <t>gaśnica proszkowa-10szt.
Gaśnica śniegowa-2 szt.
Gaśnica proszkowa GP-6xABC-10 szt.
Urzadzenia alarmowe-czujniki we wszystkich pomieszczeniach, sygnalizacja świtlna, powiadomienie do agencji ochrony- dozór całobobowy, 7 pomieszczeń-okratowane okna, drzwi zewn. aluminiowo-szklane- 3 szt.,zamki podwójne</t>
  </si>
  <si>
    <t>ul. Spółdzielcza 1, 05-074 Halinów</t>
  </si>
  <si>
    <t>Ośrodek Zdrowia Halinów</t>
  </si>
  <si>
    <t>budynek użyteczności publicznej</t>
  </si>
  <si>
    <t>gaśnica proszkowa- 4szt.
Gaśnica proszkowa GP-6xABC-1 szt.
Urzadzenia alarmowe w części budynku Ośodka Zdrowia,
czujniki+sygnalizacja świetlna, powiadomienie do agencji ochrony- dozór całobobowy,
stolarka dzrwiowa-drewniania (2zamki)</t>
  </si>
  <si>
    <t>ul. Mickiewicza 23, 05-074 Halinów</t>
  </si>
  <si>
    <t>Ośrodek Zdrowia Okuniew</t>
  </si>
  <si>
    <t>gaśnica proszkowa- 5 szt.,
dwa hydranty wewn., drzwi zew. 4 szt.; 2 pary drzwi drewnianych po 2 zamki, jedne drzwi metalowe - po 2 zamki i drzwi aluminiowo-szklane (po 2 zamki) wraz z kratami</t>
  </si>
  <si>
    <t>ul. Stanisławowaska 28, 05-079 Okuniew</t>
  </si>
  <si>
    <t>budynek komunalny</t>
  </si>
  <si>
    <t>budynek mieszkalny i użyteczności publicznej</t>
  </si>
  <si>
    <t>urządzenie gaśnicze UGS-2x BC,1 szt., dzrwi zewnętrzne aluminiowe oszklone (1 szt. 2 zamki), stolarka drzwiowa-drewniana-1 szt. (1 zamek)</t>
  </si>
  <si>
    <t>ul. Popiełuszki 53, 05-071 Długa Szlachecka</t>
  </si>
  <si>
    <t>gospodarczy</t>
  </si>
  <si>
    <t>stolarka drzwiowa- drewniana- 1 szt.
 (1 zamek)</t>
  </si>
  <si>
    <t>ul. M.Konopnickiej 2, 05-079 Okuniew</t>
  </si>
  <si>
    <t>mieszkalny</t>
  </si>
  <si>
    <t>stolarka drzwiowa- drewniana- 2 szt.
 (1 zamek)</t>
  </si>
  <si>
    <t>ul. Parkowa 65, 05-074 Halinów</t>
  </si>
  <si>
    <t>Brzeziny 3, 05-074 Halinów</t>
  </si>
  <si>
    <t>Brzeziny 3A/3B, 05-074 Halinów</t>
  </si>
  <si>
    <t>Brzeziny 3C, 05-074 Halinów</t>
  </si>
  <si>
    <t>stolarka drzwiowa- drewniana- 2 szt.
 (1 zamek), gasnica proszkowa - 2 szt.</t>
  </si>
  <si>
    <t>ul. Główna 126, 05-074 Cisie</t>
  </si>
  <si>
    <t>ul. M.Konopnickiej 4, 05-079 Okuniew</t>
  </si>
  <si>
    <t>ul. M.Konopnickiej 6, 05-079 Okuniew</t>
  </si>
  <si>
    <t>ul. M.Konopnickiej 8, 05-079 Okuniew</t>
  </si>
  <si>
    <t>ul. M.Konopnickiej 10, 05-079 Okuniew</t>
  </si>
  <si>
    <t>ul. M.Konopnickiej 12, 05-079 Okuniew</t>
  </si>
  <si>
    <t>ul. M.Konopnickiej 14, 05-079 Okuniew</t>
  </si>
  <si>
    <t>stolarka drzwiowa- drewniana- 2 szt.
 (po 1 zamku)</t>
  </si>
  <si>
    <t>Brzeziny 3D, 05-074 Brzeziny</t>
  </si>
  <si>
    <t>stolarka drzwiowa- drewniana- 2 szt.
 (po 2 zamki)</t>
  </si>
  <si>
    <t>Chobot 50, 05-074 Chobot</t>
  </si>
  <si>
    <t>Chobot 51, 05-074 Chobot</t>
  </si>
  <si>
    <t>gaśnica proszkowa GP-4x ABC-8 szt.,
 stolarka drzwiowa zewn.-drewniana - 8 szt. (po 1 zamku)</t>
  </si>
  <si>
    <t>ul. Pow.Styczniowego 79, 05-074 Długa Kościelna</t>
  </si>
  <si>
    <t>gasnica proszkowa GP-6X ABC- 6 szt.</t>
  </si>
  <si>
    <t>ul. Rynek 82, 05-079 Okuniew</t>
  </si>
  <si>
    <t>stolarka drzwiowa-drewniana 14 szt. (zamykane na kłódki )</t>
  </si>
  <si>
    <t>budynek/lokal komunalny</t>
  </si>
  <si>
    <t>gaśnica proszkowa GP-2x ABC-2 szt., stolarka dzrwiowa-drewniana-2 szt. (po 2 zamki)</t>
  </si>
  <si>
    <t>Dom Kultury Halinów</t>
  </si>
  <si>
    <t>gaśnica proszkowa GP-6x ABC-4 szt., urzadzenie alarmowe-czujniki we wszystkich pomieszczeniahc, sygnalizacja świetlna, powoadomienie do agencji ochrony-dozór całobobowy, dzrwi aluminiowe (oszklone)-2 szt., (po 2 zamki)</t>
  </si>
  <si>
    <t>ul.3-go Maja 8, 05-074 Halinów</t>
  </si>
  <si>
    <t>budynek OSP</t>
  </si>
  <si>
    <t>gaśnica proszkowa- 4 szt., stolarka drzwiowa zewn.,-drewniana-2 szt. 
(po 2 zamki), drzwi garazowe pojazdów</t>
  </si>
  <si>
    <t>ul. Główna 114, 05-074 Cisie</t>
  </si>
  <si>
    <t>stolarka drzwiowa-drewniania-1 szt. 
(1 zamek)</t>
  </si>
  <si>
    <t>ul.3-go Maja 8A, 05-074 Halinów</t>
  </si>
  <si>
    <t>Plac zabaw</t>
  </si>
  <si>
    <t>Długa Szlachecka</t>
  </si>
  <si>
    <t>Plac zabaw – Klub Rolnika</t>
  </si>
  <si>
    <t xml:space="preserve">tak </t>
  </si>
  <si>
    <t>Desno</t>
  </si>
  <si>
    <t>Józefin</t>
  </si>
  <si>
    <t>Plac zabaw przy Urzędzie</t>
  </si>
  <si>
    <t>Wielofunkcyjne boisko sportowe</t>
  </si>
  <si>
    <t>wybudowane w technologii tradcyjnej, murowanej, fundamenty żelbetowe</t>
  </si>
  <si>
    <t>stropy żelbetowe</t>
  </si>
  <si>
    <t>stropodach z płyt korytkowych żelbetowych pokryty papą termozgrzewalną</t>
  </si>
  <si>
    <t>brak poddasza</t>
  </si>
  <si>
    <t>murowane z cegły pełnej ceramicznej, żelbetowe</t>
  </si>
  <si>
    <t>monolityczne płytowe</t>
  </si>
  <si>
    <t>dach płaski, konstrukcja żelbetowa, pokryty papą remozgrzewalną</t>
  </si>
  <si>
    <t>dostetczny</t>
  </si>
  <si>
    <t>cegła pełna ceramiczna</t>
  </si>
  <si>
    <t>gęstożebrowe</t>
  </si>
  <si>
    <t>dach spadzisty, konstrukcja drewniana, pokryta papą asfaltową na lepiku</t>
  </si>
  <si>
    <t>murowane, z cegły pełnej ceramicznej, drewniane</t>
  </si>
  <si>
    <t>konstrukcja drewniana, dach stromy, wiązary jętkowe, blacha stalowa powlekana</t>
  </si>
  <si>
    <t>murowany</t>
  </si>
  <si>
    <t>drewniany</t>
  </si>
  <si>
    <t>papa termozgrzewalna</t>
  </si>
  <si>
    <t>murowane z cegły pełnej ceramicznej</t>
  </si>
  <si>
    <t>gęstożebrowe monolityczno-prefabrykowane z pustaków betonowych typu DZ</t>
  </si>
  <si>
    <t>stropodach wentylowany, konstrukcja żelbetowa, płyty korytkowe, pokryty papą termozgrzewalną</t>
  </si>
  <si>
    <t>prefabrykowane</t>
  </si>
  <si>
    <t>strpodach wentylowany, konstrukcja żelbetowa, dach płaski,pokryty papą termozgrzewalną</t>
  </si>
  <si>
    <t>żelbetowe, prefabrykowane, drewniany szkielet</t>
  </si>
  <si>
    <t>drewniane, żelbetowe</t>
  </si>
  <si>
    <t>stropodach wentylowany, konstrukcja drewniana, dach stromy, płyty faliste, azbestowe, cementowe</t>
  </si>
  <si>
    <t>drewniane szkieletowe</t>
  </si>
  <si>
    <t>dach stromy, konstrukcja drewniana, wiązary drewniane, wiązary krokwiowe, pokryty blachą stalową ocynkowaną</t>
  </si>
  <si>
    <t>dach pokryty blachodawchówką</t>
  </si>
  <si>
    <t>dach pokryty płytami azbestowymi</t>
  </si>
  <si>
    <t>konstrukcja drewniana, dach stromy, wiązary jętkowe, pokryty papą termozgrzewalną oraz papą asfaltową na lepiku</t>
  </si>
  <si>
    <t>żelbetowe</t>
  </si>
  <si>
    <t>strpodach pełny, konstrukcja żelbetowa, dach spadzisty, pokryty papą termozgrzewalną</t>
  </si>
  <si>
    <t>murowane z cegły pełnej</t>
  </si>
  <si>
    <t>drewniane belkowe</t>
  </si>
  <si>
    <t>belkowe krokwiowe</t>
  </si>
  <si>
    <t>ceglane i płytowe na belkach stalowych type kleina</t>
  </si>
  <si>
    <t>konstrukcja drewniana, wiązary płatwiowo-kleszczowe, dach stromy pokryty papą termozgrzewalną</t>
  </si>
  <si>
    <t>murowane</t>
  </si>
  <si>
    <t>dach namiotowy, stromy, konstrukcja drewniana, wiązary krokwiowe, pokryty blachą stalową trapezową</t>
  </si>
  <si>
    <t>dach spadzisty, konstrukcja drewniana, pokryty blachą stalową powlekaną</t>
  </si>
  <si>
    <t>murowane z cegły</t>
  </si>
  <si>
    <t>konstrukcja drewniana pokryta blachą</t>
  </si>
  <si>
    <t>bardzo dobra</t>
  </si>
  <si>
    <t xml:space="preserve">murowane </t>
  </si>
  <si>
    <t>dach pokryty papą termozgrzewalną</t>
  </si>
  <si>
    <t>serwer WWW x 3650 MB</t>
  </si>
  <si>
    <t>serwer bazy danych [YkJB006300]</t>
  </si>
  <si>
    <t>serwer kopii zapasowych [YkJB006303]</t>
  </si>
  <si>
    <t>serwer [YkJB006301]</t>
  </si>
  <si>
    <t>Infomat</t>
  </si>
  <si>
    <t>Sprzęt komputerowy w ramach modułu e-sołtys</t>
  </si>
  <si>
    <t>Telefonia VOIP</t>
  </si>
  <si>
    <t>szacunkowa wartość odtworzeniowa</t>
  </si>
  <si>
    <t xml:space="preserve">wartość księgowa brutto </t>
  </si>
  <si>
    <t>822-19-61-423</t>
  </si>
  <si>
    <t>OSP Cisie</t>
  </si>
  <si>
    <t>OSP Długa Kościelna</t>
  </si>
  <si>
    <t>OSP Okuniew</t>
  </si>
  <si>
    <t>Expert</t>
  </si>
  <si>
    <t>Suma ubezpieczenia (wartość pojazdu z VAT)</t>
  </si>
  <si>
    <t>POL-MOT</t>
  </si>
  <si>
    <t xml:space="preserve"> CW-41</t>
  </si>
  <si>
    <t>Autosan</t>
  </si>
  <si>
    <t xml:space="preserve"> WB 93P</t>
  </si>
  <si>
    <t>Komatsu</t>
  </si>
  <si>
    <t>MF</t>
  </si>
  <si>
    <t xml:space="preserve"> Rydwan</t>
  </si>
  <si>
    <t>Przyczepa ciężarowa mała</t>
  </si>
  <si>
    <t>kubatura (w m³)***</t>
  </si>
  <si>
    <t xml:space="preserve">Tabela nr 3 - Wykaz sprzętu elektronicznego </t>
  </si>
  <si>
    <r>
      <t>Zielona Karta</t>
    </r>
    <r>
      <rPr>
        <sz val="8"/>
        <rFont val="Tahoma"/>
        <family val="2"/>
      </rPr>
      <t xml:space="preserve"> (kraj)</t>
    </r>
  </si>
  <si>
    <t>220cm³</t>
  </si>
  <si>
    <t>WYKAZ LOKALIZACJI, W KTÓRYCH PROWADZONA JEST DZIAŁALNOŚĆ ORAZ LOKALIZACJI, GDZIE ZNAJDUJE SIĘ MIENIE NALEŻĄCE DO JEDNOSTEK GMINY HALINÓW</t>
  </si>
  <si>
    <t xml:space="preserve">Tabela nr 2 - Wykaz budynków i budowli </t>
  </si>
  <si>
    <t>sala gimnastyczna</t>
  </si>
  <si>
    <t>budynek szkolny stary</t>
  </si>
  <si>
    <t>budynek szkolny nowy</t>
  </si>
  <si>
    <t>budynek  gospodarczy</t>
  </si>
  <si>
    <t>Miejski Ośrodek Pomocy Społecznej</t>
  </si>
  <si>
    <t>  Zakład Komunalny w Halinowie</t>
  </si>
  <si>
    <t>Biblioteka Publiczna Gminy Halinów</t>
  </si>
  <si>
    <t>2007    2010</t>
  </si>
  <si>
    <t>2009   2010</t>
  </si>
  <si>
    <t>MERCEDES Benz</t>
  </si>
  <si>
    <t>Sprinter  311 CDI</t>
  </si>
  <si>
    <t>Combo -C</t>
  </si>
  <si>
    <t>W0L0XCF0684229569</t>
  </si>
  <si>
    <t>WM2858C</t>
  </si>
  <si>
    <t>30.09.2008</t>
  </si>
  <si>
    <t>kradzież</t>
  </si>
  <si>
    <t>OG</t>
  </si>
  <si>
    <t>zalanie</t>
  </si>
  <si>
    <t>Ford</t>
  </si>
  <si>
    <t>Transit</t>
  </si>
  <si>
    <t>WFoHXXGGVHVA18863</t>
  </si>
  <si>
    <t>WM0998C</t>
  </si>
  <si>
    <t>OCHRONA JUWENTUS  KRATY, gaśnice, hydrant, urządzenie alarmowe obejmuje cały budunek sygn. Świetlna i dzwiękowa</t>
  </si>
  <si>
    <t>26</t>
  </si>
  <si>
    <t>boisko sportowe orlik</t>
  </si>
  <si>
    <t>oświetlenie boiska</t>
  </si>
  <si>
    <t>oświetlenie</t>
  </si>
  <si>
    <t>Komputer Dell Vostro</t>
  </si>
  <si>
    <t>boisko piłkarskie</t>
  </si>
  <si>
    <t>monitoring  i kamery</t>
  </si>
  <si>
    <t>05-079 Okuniew ul. Szkolna 4 i 1-go  Maja 5</t>
  </si>
  <si>
    <t>chodniki i plac wokół szkoły</t>
  </si>
  <si>
    <t>05-079 Okuniew ul. Szkolna 4 i 1-go Maja 5</t>
  </si>
  <si>
    <t>monitoring boiska piłkarskiego</t>
  </si>
  <si>
    <t>działalność publiczna</t>
  </si>
  <si>
    <t>Urządzenie wielofunkcyjne</t>
  </si>
  <si>
    <t>Monitor LCD 17"</t>
  </si>
  <si>
    <t>Monitor LCD 21,5"</t>
  </si>
  <si>
    <t>Monitor LCD 19"</t>
  </si>
  <si>
    <t>05-074 Halinów Brzeziny 3 filiia Biblioteki - nie ma w nowym wykazie</t>
  </si>
  <si>
    <t>system alarmowy, sygnalizator do agencji ochrony</t>
  </si>
  <si>
    <t>1934</t>
  </si>
  <si>
    <t>2002</t>
  </si>
  <si>
    <t>1966</t>
  </si>
  <si>
    <t>1969</t>
  </si>
  <si>
    <t xml:space="preserve">budynek gospodarczy </t>
  </si>
  <si>
    <t>Szyby</t>
  </si>
  <si>
    <t>1.</t>
  </si>
  <si>
    <t xml:space="preserve">system alarmowy, sygnalizator do agencji </t>
  </si>
  <si>
    <t>2.</t>
  </si>
  <si>
    <t>05-079 Okuniew ul.Rynek 82 filia Biblioteki</t>
  </si>
  <si>
    <t>ochrony</t>
  </si>
  <si>
    <t>komputer sieciowy</t>
  </si>
  <si>
    <t>Zespół Szkolno-Przedszkolny w Cisiu</t>
  </si>
  <si>
    <t>146249410</t>
  </si>
  <si>
    <t xml:space="preserve"> Zespół Szkolno-Przedszkolny w Cisiu</t>
  </si>
  <si>
    <t>drukarka Brother</t>
  </si>
  <si>
    <t xml:space="preserve">zestaw komputerowy </t>
  </si>
  <si>
    <t>zestaw komputerowy serwer</t>
  </si>
  <si>
    <t>zestaw komputerowy stacja robocza 9 sztuk</t>
  </si>
  <si>
    <t>zestaw komputerowy z nagrywarką DVD</t>
  </si>
  <si>
    <t>telewizor Panasonic</t>
  </si>
  <si>
    <t>wideoprojektor MP 620C</t>
  </si>
  <si>
    <t>przełącznik sieciowy 24 portowy</t>
  </si>
  <si>
    <t>tablica interaktywna ENO</t>
  </si>
  <si>
    <t>aparat fotograficzny NIKON</t>
  </si>
  <si>
    <t>laptop D531</t>
  </si>
  <si>
    <t>laptop LENOVO</t>
  </si>
  <si>
    <t>laptop TOSHIBA</t>
  </si>
  <si>
    <t>Zespół Szkół w Halinowie</t>
  </si>
  <si>
    <t>822-23-43-584</t>
  </si>
  <si>
    <r>
      <t>czy na poddaszu są składkowane materiały palne?</t>
    </r>
    <r>
      <rPr>
        <b/>
        <sz val="10"/>
        <color indexed="60"/>
        <rFont val="Tahoma"/>
        <family val="2"/>
      </rPr>
      <t xml:space="preserve"> 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</si>
  <si>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</si>
  <si>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</t>
    </r>
  </si>
  <si>
    <t>Okuniew, ul.Rynek ( Dz.458)</t>
  </si>
  <si>
    <t>Wielgolas Duchnowski, dz Nr 55/2</t>
  </si>
  <si>
    <t>Serwer IBM x 3650 MB</t>
  </si>
  <si>
    <t>Zestaw komputerowy Lenovo Think Centre</t>
  </si>
  <si>
    <t>Komputer (serwer)</t>
  </si>
  <si>
    <t>Monitor Hyundai</t>
  </si>
  <si>
    <t>Komputer Lenovo TC A58</t>
  </si>
  <si>
    <t>Monitor Philips 17"</t>
  </si>
  <si>
    <t xml:space="preserve">Monitor Philips </t>
  </si>
  <si>
    <t>Monitor Philips</t>
  </si>
  <si>
    <t>Monitor Philips 21,5"</t>
  </si>
  <si>
    <t>Monitor Phlips 18,5"</t>
  </si>
  <si>
    <t>Monitor Philips 18,5"</t>
  </si>
  <si>
    <t>Komputer DELL</t>
  </si>
  <si>
    <t xml:space="preserve">Streamer HP </t>
  </si>
  <si>
    <t>Urządzenie wielofunkcyjne DP-MB 399-EU</t>
  </si>
  <si>
    <t>Laserowe urządzenie wielofunkcyjne Panasonic</t>
  </si>
  <si>
    <t>Infrastruktura dostępowa - urządzenie dostępu do internetu</t>
  </si>
  <si>
    <t>Urządzenie koperujące HEFTER-SI 1000</t>
  </si>
  <si>
    <t>Projektor SANYO PIC WX 4300 + laptop eME725</t>
  </si>
  <si>
    <t>Notebook Toshiba SAT</t>
  </si>
  <si>
    <t>Projektor EPSON TW 3200 LW</t>
  </si>
  <si>
    <t>Aparat NIKON COOLPIX 5230 CZA</t>
  </si>
  <si>
    <t>Aparat Olympus</t>
  </si>
  <si>
    <t>Laptop Dell Vosto A860</t>
  </si>
  <si>
    <t>Laptop Asus K 50C</t>
  </si>
  <si>
    <t>Laptop Think Pad Edge</t>
  </si>
  <si>
    <t>Stacja dokująca iPad 2 DOCK</t>
  </si>
  <si>
    <t>iPad 2 3G 16 GB - czarny</t>
  </si>
  <si>
    <t>iPad 2 WiFi 16 GB - biały</t>
  </si>
  <si>
    <t>iPad 2 WiFi 16 GB - czarny</t>
  </si>
  <si>
    <t>Apple iPad 2 WiFi + 3G 16 GB - czarny</t>
  </si>
  <si>
    <t>Apple iPad 2 WiFi + 3G 16 GB - biały</t>
  </si>
  <si>
    <t>Monitoring - kamery i rejestrator</t>
  </si>
  <si>
    <t>SUW Mrowiska 46A 05-074 Halinów</t>
  </si>
  <si>
    <t>monitoring, 4 gaśnice,1 hydrant</t>
  </si>
  <si>
    <t>SUW Okuniew 05-079 Okuniew</t>
  </si>
  <si>
    <t>monitoring, 2 gaśnice,1 hydrant</t>
  </si>
  <si>
    <t>3.</t>
  </si>
  <si>
    <t>SUW Wielgolas Duchnowski 05-074 Halinów</t>
  </si>
  <si>
    <t>4.</t>
  </si>
  <si>
    <t>Oczyszczalnia ścieków - Długa Kościelna ul.Polna  05-074 Halinów</t>
  </si>
  <si>
    <t>monitoring, 8 gaśnice,1 hydrant</t>
  </si>
  <si>
    <t>5.</t>
  </si>
  <si>
    <t>Siedziba Zakładu - Halinów ul.Piłsudkiego 77 05-074 Halinów</t>
  </si>
  <si>
    <t>monitoring, 3 gaśnice,1 hydrant</t>
  </si>
  <si>
    <t>8.</t>
  </si>
  <si>
    <t>Pompownia ścieków ul. 3-go Maja, 05-074 Halinów</t>
  </si>
  <si>
    <t>9.</t>
  </si>
  <si>
    <t>Pmpownia ścieków, ul. Dąbrowskiego, 05-074 Halinów</t>
  </si>
  <si>
    <t>10.</t>
  </si>
  <si>
    <t>Pompownia ścieków, ul. Północna, 05-074 Halinów</t>
  </si>
  <si>
    <t>11.</t>
  </si>
  <si>
    <t>Pompownia ścieków, ul. Szczęśliwa, Długa Kościelna, 05-074 Halinów</t>
  </si>
  <si>
    <t>12.</t>
  </si>
  <si>
    <t>Pompownia ścieków, ul. Promienna, Długa Kościelna, 05-074 Halinów</t>
  </si>
  <si>
    <t>13.</t>
  </si>
  <si>
    <t>Pompownia ścieków, ul. Jałowcowa, Hipolitów, 05-074 Halinów</t>
  </si>
  <si>
    <t>14.</t>
  </si>
  <si>
    <t>Sieć wodociągowa w Halinowie, długość 27,6 km</t>
  </si>
  <si>
    <t>15.</t>
  </si>
  <si>
    <t>Sieć wodociągowa w w Cisiu, długość 9,9 km</t>
  </si>
  <si>
    <t>16.</t>
  </si>
  <si>
    <t>Sieć wodociągowa w Chobocie, długość 3,3 km</t>
  </si>
  <si>
    <t>17.</t>
  </si>
  <si>
    <t>Sieć wodociągowa w Deśnie, długość 2,0 km</t>
  </si>
  <si>
    <t>18.</t>
  </si>
  <si>
    <t>Sieć wodociągowa w Długiej Kościelnej, długość 4,3 km</t>
  </si>
  <si>
    <t>19.</t>
  </si>
  <si>
    <t>Sieć wodociągowa w Długiej Szlacheckiej, długość 6,7 km</t>
  </si>
  <si>
    <t>20.</t>
  </si>
  <si>
    <t>Sieć wodociągowa w Kazimierowie, długość 5,1 km</t>
  </si>
  <si>
    <t>21.</t>
  </si>
  <si>
    <t>Sieć wodociągowa w Krzewinie, długość 3,9 km</t>
  </si>
  <si>
    <t>22.</t>
  </si>
  <si>
    <t>Sieć wodociągowa w Mrowiskach, długość 2,9 km</t>
  </si>
  <si>
    <t>23.</t>
  </si>
  <si>
    <t>Sieć wodociągowa w Hipolitowie, długość 17,0 km</t>
  </si>
  <si>
    <t>24.</t>
  </si>
  <si>
    <t>Sieć wodociągowa w Żwirówce, długość 4,0 km</t>
  </si>
  <si>
    <t>25.</t>
  </si>
  <si>
    <t>Sieć wodociągowa w Józefinie, długość 6,0 km</t>
  </si>
  <si>
    <t>26.</t>
  </si>
  <si>
    <t>Sieć wodociągowa w Koniku Nowym, długość 3,8 km</t>
  </si>
  <si>
    <t>27.</t>
  </si>
  <si>
    <t>Sieć wodociągowa w Grabinie, długość 3,1 km</t>
  </si>
  <si>
    <t>28.</t>
  </si>
  <si>
    <t>Sieć wodociągowa w Królewskich Brzezinach, długość 3,1 km</t>
  </si>
  <si>
    <t>29.</t>
  </si>
  <si>
    <t>Sieć wodociągowa w Okuniewie, długość 17,6 km</t>
  </si>
  <si>
    <t>30.</t>
  </si>
  <si>
    <t>Sieć wodociągowa w Budziskach, długość 3,4 km</t>
  </si>
  <si>
    <t>31.</t>
  </si>
  <si>
    <t>Sieć wodociągowa w Zagórzu, długość 2,2 km</t>
  </si>
  <si>
    <t>32.</t>
  </si>
  <si>
    <t>Sieć wodociągowa w Michałowie, długość 7,0 km</t>
  </si>
  <si>
    <t>33.</t>
  </si>
  <si>
    <t>Sieć wodociągowa w Wielgolesie Brzezińskim, długość 8,4 km</t>
  </si>
  <si>
    <t>34.</t>
  </si>
  <si>
    <t>Sieć wodociągowa w Wielgolesie Duchnowskim, długość 9,4 km</t>
  </si>
  <si>
    <t>35.</t>
  </si>
  <si>
    <t>Sieć wodociągowa w Brzezinach, długość 3,2 km</t>
  </si>
  <si>
    <t>36.</t>
  </si>
  <si>
    <t>Sieć wodociągowa w Koniku Starym, długość 3,2 km</t>
  </si>
  <si>
    <t>37.</t>
  </si>
  <si>
    <t>Sieć kanalizacyjna w Halinowie, długość 18,5 km</t>
  </si>
  <si>
    <t>38.</t>
  </si>
  <si>
    <t>Sieć kanalizacyjna w Długiej Kościelnej, długość 8,4 km</t>
  </si>
  <si>
    <t>39.</t>
  </si>
  <si>
    <t>Sieć kanalizacyjna w Hipolitowie, długość 10,1 km</t>
  </si>
  <si>
    <t>40.</t>
  </si>
  <si>
    <t>Sieć kanalizacyjna w Józefinie, długość 7,7 km</t>
  </si>
  <si>
    <t>L.P.</t>
  </si>
  <si>
    <t>Nazwa maszyny (urządzenia)</t>
  </si>
  <si>
    <t>Numer seryjny</t>
  </si>
  <si>
    <t>Moc, wydajność, cinienie</t>
  </si>
  <si>
    <t>Producent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</si>
  <si>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</si>
  <si>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</si>
  <si>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</si>
  <si>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Agregat-Zespół elektro-energetyczny z silnikami spalinowymi</t>
  </si>
  <si>
    <t>Homihsa-160KWA</t>
  </si>
  <si>
    <t>160KWA</t>
  </si>
  <si>
    <t>Honda</t>
  </si>
  <si>
    <t>Agregat EP 200X/K KPL</t>
  </si>
  <si>
    <t>2006</t>
  </si>
  <si>
    <t>Agregat 60 KVA</t>
  </si>
  <si>
    <t>Lokalizator przyłączy</t>
  </si>
  <si>
    <t>2007</t>
  </si>
  <si>
    <t>2005</t>
  </si>
  <si>
    <t>2009</t>
  </si>
  <si>
    <t xml:space="preserve">Agregat ciśnieniowy </t>
  </si>
  <si>
    <t>2010</t>
  </si>
  <si>
    <t>Urządzenie przeciwpożarowe (aparaty powietrzne)</t>
  </si>
  <si>
    <t>Magna-Trak 202</t>
  </si>
  <si>
    <t>Zestaw do inspekcji TV</t>
  </si>
  <si>
    <t>2012</t>
  </si>
  <si>
    <t>Przepływomierz ścieków</t>
  </si>
  <si>
    <t>DN 50 DN 150</t>
  </si>
  <si>
    <t>2004</t>
  </si>
  <si>
    <t>2011</t>
  </si>
  <si>
    <t>Kompresor</t>
  </si>
  <si>
    <t>1993</t>
  </si>
  <si>
    <t>Przepychacz elektryczny</t>
  </si>
  <si>
    <t>k750-1 MAGH W/C75KIT</t>
  </si>
  <si>
    <t>1999</t>
  </si>
  <si>
    <t>Prostownik Dynamik</t>
  </si>
  <si>
    <t>Honda Agregat</t>
  </si>
  <si>
    <t>HONDA</t>
  </si>
  <si>
    <t>Sprężarka 50L</t>
  </si>
  <si>
    <t>AMIKO</t>
  </si>
  <si>
    <t>1150-311 HD 650</t>
  </si>
  <si>
    <t>KARCHER</t>
  </si>
  <si>
    <t>Bauma 100L</t>
  </si>
  <si>
    <t>2003</t>
  </si>
  <si>
    <t xml:space="preserve">Prostownik </t>
  </si>
  <si>
    <t>Leade 400</t>
  </si>
  <si>
    <t>Pompa plus sterownia ul. 3-go Maja 05-074 Halinów*)</t>
  </si>
  <si>
    <t>Grundfos</t>
  </si>
  <si>
    <t>Pompa plus sterownia ul. Dąbrowskiego 05-074 Halinów*)</t>
  </si>
  <si>
    <t>1997</t>
  </si>
  <si>
    <t>Pompa plus sterownia ul. Północna 05-074 Halinów*)</t>
  </si>
  <si>
    <t>CP 3085</t>
  </si>
  <si>
    <t>Pompa plus sterownia ul. Szczęśliwa  Długa Kościelna 05-074 Halinów*)</t>
  </si>
  <si>
    <t>Pompa plus sterownia ul. Promienna  Długa Kościelna 05-074 Halinów*)</t>
  </si>
  <si>
    <t>Pompa plus sterownia ul. Jałowcowa Hipolitów 05-074 Halinów*)</t>
  </si>
  <si>
    <t>Bush x6, Flygt x2</t>
  </si>
  <si>
    <t>Szafa serownicza,przekażniki,zestaw hydroforowy,projekt</t>
  </si>
  <si>
    <t>Zestaw koputerowy</t>
  </si>
  <si>
    <t>Urządzenie mobilne głowica na wózku -urządzenie do zmgławiania</t>
  </si>
  <si>
    <t>Klimatyzator (Biuro)</t>
  </si>
  <si>
    <t>Serwerownia</t>
  </si>
  <si>
    <t>System monitorowania kanalizacji próżnowej</t>
  </si>
  <si>
    <t>Telefon panasonic</t>
  </si>
  <si>
    <t>Drukarka HP Laserjet P1006</t>
  </si>
  <si>
    <t>Ruter</t>
  </si>
  <si>
    <t>Drukarka Photosmart</t>
  </si>
  <si>
    <t>UPS EVER</t>
  </si>
  <si>
    <t>Drukarka HP Laserjet</t>
  </si>
  <si>
    <t>PH-metr Basic  z elektrodą</t>
  </si>
  <si>
    <t>Aparat telefoniczny</t>
  </si>
  <si>
    <t>Aparat telefoniczny VOIP</t>
  </si>
  <si>
    <t>Monitor Samsung  19"</t>
  </si>
  <si>
    <t>Suma ubezpieczenia (wartość księgowa)</t>
  </si>
  <si>
    <t>budynek komunalny + świetlica wiejska</t>
  </si>
  <si>
    <t xml:space="preserve">suma ubezpieczenia </t>
  </si>
  <si>
    <t xml:space="preserve">wartość księgowa brutto/szacunkowa wartość odtworzeniowa </t>
  </si>
  <si>
    <t>05 - 074 Halinów, ul. 3 Maja 8</t>
  </si>
  <si>
    <t>Gaśnice, alarm</t>
  </si>
  <si>
    <t>05 - 079 Okuniew, Rynek 46/2</t>
  </si>
  <si>
    <t>05 - 071 Długa Szlachecka 4</t>
  </si>
  <si>
    <t xml:space="preserve">Gminne Centrum Kultury w Halinowie </t>
  </si>
  <si>
    <t>     Gminne Centrum Kultury w Halinowie</t>
  </si>
  <si>
    <t>822-23-42-455</t>
  </si>
  <si>
    <t>145933529</t>
  </si>
  <si>
    <t>9004Z</t>
  </si>
  <si>
    <t>7</t>
  </si>
  <si>
    <t>Gminne Centrum Kultury w Halinowie</t>
  </si>
  <si>
    <t>Teatr w Michałowie</t>
  </si>
  <si>
    <t>występy artystów, spotkania</t>
  </si>
  <si>
    <t>2001 r.</t>
  </si>
  <si>
    <t>gaśnice</t>
  </si>
  <si>
    <t>Michałów 74</t>
  </si>
  <si>
    <t>żelbetowy</t>
  </si>
  <si>
    <t>więźba stalowa, eternit</t>
  </si>
  <si>
    <t>273,80 m2</t>
  </si>
  <si>
    <t>230,71 m2</t>
  </si>
  <si>
    <t>1447,09 m2</t>
  </si>
  <si>
    <t>Jedna</t>
  </si>
  <si>
    <t>Plac zabaw dla dziecie</t>
  </si>
  <si>
    <t>Zabawy dla dzieci</t>
  </si>
  <si>
    <t>2006 r.</t>
  </si>
  <si>
    <t>300 m2</t>
  </si>
  <si>
    <t>Boisko do piłki</t>
  </si>
  <si>
    <t>sport</t>
  </si>
  <si>
    <t>Wiata drewniana</t>
  </si>
  <si>
    <t>Długa Kościelnej</t>
  </si>
  <si>
    <t>zabawy dla dzieci</t>
  </si>
  <si>
    <t>Plac zabaw dla dzieci</t>
  </si>
  <si>
    <t>laptop</t>
  </si>
  <si>
    <t>2009 r.</t>
  </si>
  <si>
    <t>Tabela nr 8 - Wykaz lokalizacji</t>
  </si>
  <si>
    <t xml:space="preserve">     Gminne Centrum Kultury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</si>
</sst>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;@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b/>
      <sz val="10"/>
      <color indexed="60"/>
      <name val="Tahoma"/>
      <family val="2"/>
    </font>
    <font>
      <b/>
      <i/>
      <sz val="10"/>
      <name val="Tahoma"/>
      <family val="2"/>
    </font>
    <font>
      <i/>
      <sz val="10"/>
      <color indexed="10"/>
      <name val="Tahoma"/>
      <family val="2"/>
    </font>
    <font>
      <sz val="10"/>
      <color indexed="14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i/>
      <u val="single"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right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8" fontId="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32" borderId="11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68" fontId="9" fillId="33" borderId="10" xfId="0" applyNumberFormat="1" applyFont="1" applyFill="1" applyBorder="1" applyAlignment="1">
      <alignment horizontal="right" vertical="center" wrapText="1"/>
    </xf>
    <xf numFmtId="168" fontId="9" fillId="33" borderId="12" xfId="0" applyNumberFormat="1" applyFont="1" applyFill="1" applyBorder="1" applyAlignment="1">
      <alignment horizontal="center" wrapText="1"/>
    </xf>
    <xf numFmtId="168" fontId="10" fillId="33" borderId="12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168" fontId="9" fillId="33" borderId="10" xfId="0" applyNumberFormat="1" applyFont="1" applyFill="1" applyBorder="1" applyAlignment="1">
      <alignment vertical="center"/>
    </xf>
    <xf numFmtId="168" fontId="9" fillId="33" borderId="10" xfId="0" applyNumberFormat="1" applyFont="1" applyFill="1" applyBorder="1" applyAlignment="1">
      <alignment horizontal="right" vertical="center"/>
    </xf>
    <xf numFmtId="44" fontId="9" fillId="33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4" fillId="0" borderId="10" xfId="62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right" vertical="center"/>
    </xf>
    <xf numFmtId="168" fontId="10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168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4" fontId="10" fillId="0" borderId="10" xfId="62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44" fontId="10" fillId="0" borderId="10" xfId="62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168" fontId="10" fillId="0" borderId="0" xfId="0" applyNumberFormat="1" applyFont="1" applyAlignment="1">
      <alignment horizontal="center" vertical="center"/>
    </xf>
    <xf numFmtId="168" fontId="9" fillId="33" borderId="2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4" fontId="9" fillId="0" borderId="10" xfId="62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4" fontId="10" fillId="0" borderId="11" xfId="62" applyFont="1" applyFill="1" applyBorder="1" applyAlignment="1">
      <alignment horizontal="right" vertical="center" wrapText="1"/>
    </xf>
    <xf numFmtId="44" fontId="9" fillId="0" borderId="10" xfId="62" applyFont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4" fontId="10" fillId="0" borderId="10" xfId="62" applyFont="1" applyBorder="1" applyAlignment="1">
      <alignment horizontal="right" vertical="center"/>
    </xf>
    <xf numFmtId="44" fontId="10" fillId="0" borderId="0" xfId="0" applyNumberFormat="1" applyFont="1" applyFill="1" applyAlignment="1">
      <alignment horizontal="left" vertical="center"/>
    </xf>
    <xf numFmtId="168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right" vertical="center" wrapText="1"/>
    </xf>
    <xf numFmtId="168" fontId="10" fillId="0" borderId="0" xfId="0" applyNumberFormat="1" applyFont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4" fontId="0" fillId="0" borderId="11" xfId="62" applyFont="1" applyFill="1" applyBorder="1" applyAlignment="1">
      <alignment horizontal="right" vertical="center" wrapText="1"/>
    </xf>
    <xf numFmtId="44" fontId="0" fillId="34" borderId="10" xfId="62" applyFont="1" applyFill="1" applyBorder="1" applyAlignment="1">
      <alignment horizontal="right" vertical="center" wrapText="1"/>
    </xf>
    <xf numFmtId="44" fontId="0" fillId="0" borderId="10" xfId="62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2" fontId="10" fillId="34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44" fontId="10" fillId="34" borderId="10" xfId="62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44" fontId="10" fillId="0" borderId="10" xfId="62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4" fontId="10" fillId="0" borderId="10" xfId="62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44" fontId="10" fillId="34" borderId="10" xfId="62" applyFont="1" applyFill="1" applyBorder="1" applyAlignment="1">
      <alignment horizontal="right"/>
    </xf>
    <xf numFmtId="0" fontId="9" fillId="32" borderId="10" xfId="0" applyFont="1" applyFill="1" applyBorder="1" applyAlignment="1">
      <alignment horizontal="center"/>
    </xf>
    <xf numFmtId="168" fontId="9" fillId="32" borderId="10" xfId="0" applyNumberFormat="1" applyFont="1" applyFill="1" applyBorder="1" applyAlignment="1">
      <alignment horizontal="center" vertical="center" wrapText="1"/>
    </xf>
    <xf numFmtId="44" fontId="10" fillId="0" borderId="14" xfId="62" applyFont="1" applyFill="1" applyBorder="1" applyAlignment="1">
      <alignment horizontal="right" vertical="center"/>
    </xf>
    <xf numFmtId="44" fontId="10" fillId="0" borderId="10" xfId="62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4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179" fontId="10" fillId="0" borderId="10" xfId="52" applyNumberFormat="1" applyFont="1" applyBorder="1" applyAlignment="1">
      <alignment vertical="center" wrapText="1"/>
      <protection/>
    </xf>
    <xf numFmtId="49" fontId="10" fillId="0" borderId="10" xfId="64" applyNumberFormat="1" applyFont="1" applyBorder="1" applyAlignment="1">
      <alignment horizontal="center" vertical="center"/>
    </xf>
    <xf numFmtId="44" fontId="10" fillId="0" borderId="10" xfId="64" applyFont="1" applyBorder="1" applyAlignment="1">
      <alignment vertical="center"/>
    </xf>
    <xf numFmtId="44" fontId="10" fillId="0" borderId="10" xfId="64" applyFont="1" applyBorder="1" applyAlignment="1">
      <alignment horizontal="right" vertical="center"/>
    </xf>
    <xf numFmtId="44" fontId="10" fillId="0" borderId="10" xfId="52" applyNumberFormat="1" applyFont="1" applyFill="1" applyBorder="1" applyAlignment="1">
      <alignment vertical="center" wrapText="1"/>
      <protection/>
    </xf>
    <xf numFmtId="0" fontId="10" fillId="0" borderId="10" xfId="52" applyNumberFormat="1" applyFont="1" applyFill="1" applyBorder="1" applyAlignment="1">
      <alignment vertical="center" wrapText="1"/>
      <protection/>
    </xf>
    <xf numFmtId="179" fontId="11" fillId="0" borderId="10" xfId="53" applyNumberFormat="1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vertical="center"/>
      <protection/>
    </xf>
    <xf numFmtId="44" fontId="9" fillId="0" borderId="10" xfId="52" applyNumberFormat="1" applyFont="1" applyFill="1" applyBorder="1" applyAlignment="1">
      <alignment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4" fontId="9" fillId="0" borderId="10" xfId="0" applyNumberFormat="1" applyFont="1" applyBorder="1" applyAlignment="1">
      <alignment vertical="center"/>
    </xf>
    <xf numFmtId="178" fontId="10" fillId="35" borderId="10" xfId="53" applyNumberFormat="1" applyFont="1" applyFill="1" applyBorder="1" applyAlignment="1">
      <alignment vertical="center" wrapText="1"/>
      <protection/>
    </xf>
    <xf numFmtId="178" fontId="10" fillId="35" borderId="10" xfId="52" applyNumberFormat="1" applyFont="1" applyFill="1" applyBorder="1" applyAlignment="1">
      <alignment vertical="center" wrapText="1"/>
      <protection/>
    </xf>
    <xf numFmtId="49" fontId="10" fillId="0" borderId="10" xfId="64" applyNumberFormat="1" applyFont="1" applyFill="1" applyBorder="1" applyAlignment="1">
      <alignment horizontal="center" vertical="center"/>
    </xf>
    <xf numFmtId="178" fontId="10" fillId="0" borderId="10" xfId="52" applyNumberFormat="1" applyFont="1" applyFill="1" applyBorder="1" applyAlignment="1">
      <alignment vertical="center"/>
      <protection/>
    </xf>
    <xf numFmtId="178" fontId="10" fillId="0" borderId="10" xfId="52" applyNumberFormat="1" applyFont="1" applyFill="1" applyBorder="1" applyAlignment="1">
      <alignment horizontal="right" vertical="center"/>
      <protection/>
    </xf>
    <xf numFmtId="0" fontId="10" fillId="35" borderId="10" xfId="52" applyFont="1" applyFill="1" applyBorder="1" applyAlignment="1">
      <alignment vertical="center" wrapText="1"/>
      <protection/>
    </xf>
    <xf numFmtId="180" fontId="10" fillId="0" borderId="10" xfId="52" applyNumberFormat="1" applyFont="1" applyFill="1" applyBorder="1" applyAlignment="1">
      <alignment vertical="center" wrapText="1"/>
      <protection/>
    </xf>
    <xf numFmtId="44" fontId="10" fillId="0" borderId="10" xfId="64" applyFont="1" applyFill="1" applyBorder="1" applyAlignment="1">
      <alignment vertical="center"/>
    </xf>
    <xf numFmtId="44" fontId="10" fillId="0" borderId="10" xfId="64" applyFont="1" applyFill="1" applyBorder="1" applyAlignment="1">
      <alignment horizontal="right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5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168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7" fontId="10" fillId="0" borderId="10" xfId="62" applyNumberFormat="1" applyFont="1" applyBorder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168" fontId="9" fillId="0" borderId="14" xfId="0" applyNumberFormat="1" applyFont="1" applyFill="1" applyBorder="1" applyAlignment="1">
      <alignment horizontal="center" vertical="center" wrapText="1"/>
    </xf>
    <xf numFmtId="44" fontId="10" fillId="0" borderId="10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vertical="center" wrapText="1"/>
    </xf>
    <xf numFmtId="44" fontId="10" fillId="0" borderId="10" xfId="62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10" fillId="0" borderId="26" xfId="62" applyFont="1" applyFill="1" applyBorder="1" applyAlignment="1">
      <alignment horizontal="right" vertical="center" wrapText="1"/>
    </xf>
    <xf numFmtId="44" fontId="0" fillId="0" borderId="10" xfId="62" applyFont="1" applyFill="1" applyBorder="1" applyAlignment="1">
      <alignment horizontal="center" vertical="center" wrapText="1"/>
    </xf>
    <xf numFmtId="44" fontId="10" fillId="0" borderId="10" xfId="62" applyFont="1" applyFill="1" applyBorder="1" applyAlignment="1">
      <alignment horizontal="right" vertical="center"/>
    </xf>
    <xf numFmtId="44" fontId="10" fillId="0" borderId="11" xfId="62" applyFont="1" applyFill="1" applyBorder="1" applyAlignment="1">
      <alignment horizontal="right" vertical="center"/>
    </xf>
    <xf numFmtId="168" fontId="1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168" fontId="10" fillId="0" borderId="14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right" vertical="center"/>
    </xf>
    <xf numFmtId="44" fontId="9" fillId="32" borderId="15" xfId="62" applyFont="1" applyFill="1" applyBorder="1" applyAlignment="1">
      <alignment horizontal="left" vertical="center" wrapText="1"/>
    </xf>
    <xf numFmtId="44" fontId="9" fillId="32" borderId="28" xfId="62" applyFont="1" applyFill="1" applyBorder="1" applyAlignment="1">
      <alignment horizontal="left" vertical="center" wrapText="1"/>
    </xf>
    <xf numFmtId="44" fontId="9" fillId="32" borderId="21" xfId="62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28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vertical="center" wrapText="1"/>
    </xf>
    <xf numFmtId="0" fontId="9" fillId="32" borderId="28" xfId="0" applyFont="1" applyFill="1" applyBorder="1" applyAlignment="1">
      <alignment vertical="center" wrapText="1"/>
    </xf>
    <xf numFmtId="0" fontId="9" fillId="32" borderId="2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32" borderId="29" xfId="0" applyFont="1" applyFill="1" applyBorder="1" applyAlignment="1">
      <alignment horizontal="left" vertical="center" wrapText="1"/>
    </xf>
    <xf numFmtId="0" fontId="9" fillId="32" borderId="30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28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9" fillId="32" borderId="38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2" borderId="34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8" fontId="10" fillId="0" borderId="14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28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421875" style="11" customWidth="1"/>
    <col min="2" max="2" width="43.8515625" style="11" customWidth="1"/>
    <col min="3" max="3" width="14.57421875" style="11" customWidth="1"/>
    <col min="4" max="4" width="12.7109375" style="11" customWidth="1"/>
    <col min="5" max="5" width="10.421875" style="11" customWidth="1"/>
    <col min="6" max="6" width="15.7109375" style="11" customWidth="1"/>
    <col min="7" max="7" width="17.140625" style="11" customWidth="1"/>
    <col min="8" max="8" width="12.7109375" style="11" customWidth="1"/>
    <col min="9" max="16384" width="9.140625" style="11" customWidth="1"/>
  </cols>
  <sheetData>
    <row r="1" spans="1:7" s="26" customFormat="1" ht="12.75">
      <c r="A1" s="261" t="s">
        <v>435</v>
      </c>
      <c r="B1" s="262"/>
      <c r="C1" s="262"/>
      <c r="D1" s="262"/>
      <c r="E1" s="262"/>
      <c r="F1" s="262"/>
      <c r="G1" s="262"/>
    </row>
    <row r="2" s="26" customFormat="1" ht="12.75"/>
    <row r="3" spans="1:7" s="81" customFormat="1" ht="38.25">
      <c r="A3" s="88" t="s">
        <v>130</v>
      </c>
      <c r="B3" s="88" t="s">
        <v>131</v>
      </c>
      <c r="C3" s="88" t="s">
        <v>132</v>
      </c>
      <c r="D3" s="88" t="s">
        <v>133</v>
      </c>
      <c r="E3" s="88" t="s">
        <v>128</v>
      </c>
      <c r="F3" s="89" t="s">
        <v>134</v>
      </c>
      <c r="G3" s="89" t="s">
        <v>166</v>
      </c>
    </row>
    <row r="4" spans="1:7" s="80" customFormat="1" ht="25.5" customHeight="1">
      <c r="A4" s="83">
        <v>1</v>
      </c>
      <c r="B4" s="98" t="s">
        <v>195</v>
      </c>
      <c r="C4" s="83" t="s">
        <v>437</v>
      </c>
      <c r="D4" s="86" t="s">
        <v>438</v>
      </c>
      <c r="E4" s="86" t="s">
        <v>439</v>
      </c>
      <c r="F4" s="83">
        <v>56</v>
      </c>
      <c r="G4" s="83" t="s">
        <v>203</v>
      </c>
    </row>
    <row r="5" spans="1:7" s="80" customFormat="1" ht="25.5" customHeight="1">
      <c r="A5" s="83">
        <v>2</v>
      </c>
      <c r="B5" s="98" t="s">
        <v>625</v>
      </c>
      <c r="C5" s="83" t="s">
        <v>642</v>
      </c>
      <c r="D5" s="86" t="s">
        <v>626</v>
      </c>
      <c r="E5" s="86" t="s">
        <v>314</v>
      </c>
      <c r="F5" s="86" t="s">
        <v>595</v>
      </c>
      <c r="G5" s="83">
        <v>183</v>
      </c>
    </row>
    <row r="6" spans="1:7" s="80" customFormat="1" ht="27.75" customHeight="1">
      <c r="A6" s="83">
        <v>3</v>
      </c>
      <c r="B6" s="98" t="s">
        <v>196</v>
      </c>
      <c r="C6" s="83" t="s">
        <v>222</v>
      </c>
      <c r="D6" s="86" t="s">
        <v>223</v>
      </c>
      <c r="E6" s="86" t="s">
        <v>224</v>
      </c>
      <c r="F6" s="86" t="s">
        <v>225</v>
      </c>
      <c r="G6" s="83">
        <v>1144</v>
      </c>
    </row>
    <row r="7" spans="1:7" s="80" customFormat="1" ht="25.5" customHeight="1">
      <c r="A7" s="83">
        <v>4</v>
      </c>
      <c r="B7" s="98" t="s">
        <v>307</v>
      </c>
      <c r="C7" s="83" t="s">
        <v>304</v>
      </c>
      <c r="D7" s="83">
        <v>799977</v>
      </c>
      <c r="E7" s="83" t="s">
        <v>202</v>
      </c>
      <c r="F7" s="83">
        <v>20</v>
      </c>
      <c r="G7" s="83">
        <v>104</v>
      </c>
    </row>
    <row r="8" spans="1:7" s="80" customFormat="1" ht="25.5" customHeight="1">
      <c r="A8" s="83">
        <v>5</v>
      </c>
      <c r="B8" s="98" t="s">
        <v>197</v>
      </c>
      <c r="C8" s="83" t="s">
        <v>312</v>
      </c>
      <c r="D8" s="86" t="s">
        <v>313</v>
      </c>
      <c r="E8" s="86" t="s">
        <v>314</v>
      </c>
      <c r="F8" s="86" t="s">
        <v>315</v>
      </c>
      <c r="G8" s="83">
        <v>327</v>
      </c>
    </row>
    <row r="9" spans="1:7" s="80" customFormat="1" ht="25.5" customHeight="1">
      <c r="A9" s="83">
        <v>6</v>
      </c>
      <c r="B9" s="98" t="s">
        <v>199</v>
      </c>
      <c r="C9" s="83" t="s">
        <v>552</v>
      </c>
      <c r="D9" s="86" t="s">
        <v>345</v>
      </c>
      <c r="E9" s="86" t="s">
        <v>202</v>
      </c>
      <c r="F9" s="86" t="s">
        <v>37</v>
      </c>
      <c r="G9" s="83">
        <v>52</v>
      </c>
    </row>
    <row r="10" spans="1:7" s="80" customFormat="1" ht="25.5" customHeight="1">
      <c r="A10" s="83">
        <v>7</v>
      </c>
      <c r="B10" s="98" t="s">
        <v>200</v>
      </c>
      <c r="C10" s="83" t="s">
        <v>341</v>
      </c>
      <c r="D10" s="86" t="s">
        <v>342</v>
      </c>
      <c r="E10" s="86" t="s">
        <v>343</v>
      </c>
      <c r="F10" s="86" t="s">
        <v>220</v>
      </c>
      <c r="G10" s="83" t="s">
        <v>203</v>
      </c>
    </row>
    <row r="11" spans="1:7" s="80" customFormat="1" ht="25.5" customHeight="1">
      <c r="A11" s="83">
        <v>8</v>
      </c>
      <c r="B11" s="98" t="s">
        <v>201</v>
      </c>
      <c r="C11" s="83" t="s">
        <v>294</v>
      </c>
      <c r="D11" s="86" t="s">
        <v>295</v>
      </c>
      <c r="E11" s="86" t="s">
        <v>296</v>
      </c>
      <c r="F11" s="86" t="s">
        <v>297</v>
      </c>
      <c r="G11" s="83" t="s">
        <v>203</v>
      </c>
    </row>
    <row r="12" spans="1:7" s="80" customFormat="1" ht="25.5" customHeight="1">
      <c r="A12" s="83">
        <v>9</v>
      </c>
      <c r="B12" s="98" t="s">
        <v>868</v>
      </c>
      <c r="C12" s="83" t="s">
        <v>839</v>
      </c>
      <c r="D12" s="86" t="s">
        <v>840</v>
      </c>
      <c r="E12" s="86" t="s">
        <v>841</v>
      </c>
      <c r="F12" s="86" t="s">
        <v>842</v>
      </c>
      <c r="G12" s="83">
        <v>12</v>
      </c>
    </row>
    <row r="13" spans="1:7" s="80" customFormat="1" ht="25.5" customHeight="1">
      <c r="A13" s="83">
        <v>10</v>
      </c>
      <c r="B13" s="98" t="s">
        <v>198</v>
      </c>
      <c r="C13" s="83" t="s">
        <v>423</v>
      </c>
      <c r="D13" s="90" t="s">
        <v>424</v>
      </c>
      <c r="E13" s="86" t="s">
        <v>203</v>
      </c>
      <c r="F13" s="83">
        <v>27</v>
      </c>
      <c r="G13" s="83" t="s">
        <v>203</v>
      </c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zoomScale="75" zoomScaleNormal="75" workbookViewId="0" topLeftCell="A1">
      <selection activeCell="G90" sqref="G90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4.140625" style="11" customWidth="1"/>
    <col min="4" max="4" width="16.421875" style="13" customWidth="1"/>
    <col min="5" max="5" width="16.421875" style="15" customWidth="1"/>
    <col min="6" max="6" width="11.00390625" style="11" customWidth="1"/>
    <col min="7" max="7" width="22.57421875" style="19" customWidth="1"/>
    <col min="8" max="8" width="22.57421875" style="20" customWidth="1"/>
    <col min="9" max="9" width="36.140625" style="11" customWidth="1"/>
    <col min="10" max="10" width="20.00390625" style="11" customWidth="1"/>
    <col min="11" max="13" width="15.140625" style="11" customWidth="1"/>
    <col min="14" max="14" width="13.421875" style="11" customWidth="1"/>
    <col min="15" max="16" width="11.00390625" style="11" customWidth="1"/>
    <col min="17" max="17" width="11.57421875" style="14" customWidth="1"/>
    <col min="18" max="20" width="11.00390625" style="14" customWidth="1"/>
    <col min="21" max="21" width="13.00390625" style="14" customWidth="1"/>
    <col min="22" max="22" width="14.57421875" style="14" customWidth="1"/>
    <col min="23" max="25" width="11.28125" style="14" customWidth="1"/>
    <col min="26" max="26" width="8.00390625" style="14" customWidth="1"/>
    <col min="27" max="27" width="12.140625" style="14" customWidth="1"/>
    <col min="28" max="16384" width="9.140625" style="14" customWidth="1"/>
  </cols>
  <sheetData>
    <row r="1" spans="1:27" s="26" customFormat="1" ht="12.75">
      <c r="A1" s="261" t="s">
        <v>571</v>
      </c>
      <c r="B1" s="261"/>
      <c r="C1" s="261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8" s="26" customFormat="1" ht="12.75">
      <c r="A2" s="91"/>
      <c r="B2" s="91"/>
      <c r="C2" s="91"/>
      <c r="D2" s="91"/>
      <c r="E2" s="92"/>
      <c r="F2" s="81"/>
      <c r="G2" s="93"/>
      <c r="H2" s="94"/>
    </row>
    <row r="3" spans="1:27" s="26" customFormat="1" ht="62.25" customHeight="1">
      <c r="A3" s="263" t="s">
        <v>167</v>
      </c>
      <c r="B3" s="263" t="s">
        <v>168</v>
      </c>
      <c r="C3" s="263" t="s">
        <v>169</v>
      </c>
      <c r="D3" s="263" t="s">
        <v>170</v>
      </c>
      <c r="E3" s="263" t="s">
        <v>171</v>
      </c>
      <c r="F3" s="263" t="s">
        <v>172</v>
      </c>
      <c r="G3" s="277" t="s">
        <v>831</v>
      </c>
      <c r="H3" s="264" t="s">
        <v>832</v>
      </c>
      <c r="I3" s="263" t="s">
        <v>135</v>
      </c>
      <c r="J3" s="263" t="s">
        <v>136</v>
      </c>
      <c r="K3" s="276" t="s">
        <v>173</v>
      </c>
      <c r="L3" s="276"/>
      <c r="M3" s="276"/>
      <c r="N3" s="263" t="s">
        <v>643</v>
      </c>
      <c r="O3" s="263" t="s">
        <v>189</v>
      </c>
      <c r="P3" s="263"/>
      <c r="Q3" s="263"/>
      <c r="R3" s="263"/>
      <c r="S3" s="263"/>
      <c r="T3" s="263"/>
      <c r="U3" s="267" t="s">
        <v>174</v>
      </c>
      <c r="V3" s="267" t="s">
        <v>175</v>
      </c>
      <c r="W3" s="267" t="s">
        <v>566</v>
      </c>
      <c r="X3" s="267" t="s">
        <v>176</v>
      </c>
      <c r="Y3" s="267" t="s">
        <v>177</v>
      </c>
      <c r="Z3" s="267" t="s">
        <v>178</v>
      </c>
      <c r="AA3" s="267" t="s">
        <v>179</v>
      </c>
    </row>
    <row r="4" spans="1:27" s="26" customFormat="1" ht="62.25" customHeight="1">
      <c r="A4" s="263"/>
      <c r="B4" s="263"/>
      <c r="C4" s="263"/>
      <c r="D4" s="263"/>
      <c r="E4" s="263"/>
      <c r="F4" s="263"/>
      <c r="G4" s="278"/>
      <c r="H4" s="264"/>
      <c r="I4" s="263"/>
      <c r="J4" s="263"/>
      <c r="K4" s="97" t="s">
        <v>180</v>
      </c>
      <c r="L4" s="97" t="s">
        <v>181</v>
      </c>
      <c r="M4" s="97" t="s">
        <v>182</v>
      </c>
      <c r="N4" s="263"/>
      <c r="O4" s="95" t="s">
        <v>183</v>
      </c>
      <c r="P4" s="95" t="s">
        <v>184</v>
      </c>
      <c r="Q4" s="95" t="s">
        <v>185</v>
      </c>
      <c r="R4" s="95" t="s">
        <v>186</v>
      </c>
      <c r="S4" s="95" t="s">
        <v>187</v>
      </c>
      <c r="T4" s="95" t="s">
        <v>188</v>
      </c>
      <c r="U4" s="267"/>
      <c r="V4" s="267"/>
      <c r="W4" s="267"/>
      <c r="X4" s="267"/>
      <c r="Y4" s="267"/>
      <c r="Z4" s="267"/>
      <c r="AA4" s="267"/>
    </row>
    <row r="5" spans="1:27" s="26" customFormat="1" ht="13.5" customHeight="1">
      <c r="A5" s="265" t="s">
        <v>69</v>
      </c>
      <c r="B5" s="265"/>
      <c r="C5" s="265"/>
      <c r="D5" s="265"/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</row>
    <row r="6" spans="1:27" s="80" customFormat="1" ht="127.5">
      <c r="A6" s="98">
        <v>1</v>
      </c>
      <c r="B6" s="98" t="s">
        <v>440</v>
      </c>
      <c r="C6" s="98" t="s">
        <v>606</v>
      </c>
      <c r="D6" s="98" t="s">
        <v>206</v>
      </c>
      <c r="E6" s="98" t="s">
        <v>208</v>
      </c>
      <c r="F6" s="99">
        <v>1973</v>
      </c>
      <c r="G6" s="100">
        <v>2510000</v>
      </c>
      <c r="H6" s="101" t="s">
        <v>550</v>
      </c>
      <c r="I6" s="102" t="s">
        <v>441</v>
      </c>
      <c r="J6" s="98" t="s">
        <v>442</v>
      </c>
      <c r="K6" s="98" t="s">
        <v>499</v>
      </c>
      <c r="L6" s="98" t="s">
        <v>500</v>
      </c>
      <c r="M6" s="98" t="s">
        <v>501</v>
      </c>
      <c r="N6" s="98" t="s">
        <v>502</v>
      </c>
      <c r="O6" s="98" t="s">
        <v>215</v>
      </c>
      <c r="P6" s="98" t="s">
        <v>215</v>
      </c>
      <c r="Q6" s="98" t="s">
        <v>215</v>
      </c>
      <c r="R6" s="98" t="s">
        <v>215</v>
      </c>
      <c r="S6" s="98" t="s">
        <v>215</v>
      </c>
      <c r="T6" s="98" t="s">
        <v>215</v>
      </c>
      <c r="U6" s="103"/>
      <c r="V6" s="103">
        <v>780</v>
      </c>
      <c r="W6" s="83"/>
      <c r="X6" s="83">
        <v>3</v>
      </c>
      <c r="Y6" s="83" t="s">
        <v>206</v>
      </c>
      <c r="Z6" s="83"/>
      <c r="AA6" s="83" t="s">
        <v>208</v>
      </c>
    </row>
    <row r="7" spans="1:27" s="80" customFormat="1" ht="102">
      <c r="A7" s="98">
        <v>2</v>
      </c>
      <c r="B7" s="98" t="s">
        <v>443</v>
      </c>
      <c r="C7" s="98" t="s">
        <v>444</v>
      </c>
      <c r="D7" s="98" t="s">
        <v>206</v>
      </c>
      <c r="E7" s="98" t="s">
        <v>208</v>
      </c>
      <c r="F7" s="99">
        <v>1972</v>
      </c>
      <c r="G7" s="100">
        <v>1300000</v>
      </c>
      <c r="H7" s="101" t="s">
        <v>550</v>
      </c>
      <c r="I7" s="102" t="s">
        <v>445</v>
      </c>
      <c r="J7" s="98" t="s">
        <v>446</v>
      </c>
      <c r="K7" s="98" t="s">
        <v>503</v>
      </c>
      <c r="L7" s="98" t="s">
        <v>504</v>
      </c>
      <c r="M7" s="98" t="s">
        <v>505</v>
      </c>
      <c r="N7" s="98" t="s">
        <v>502</v>
      </c>
      <c r="O7" s="98" t="s">
        <v>215</v>
      </c>
      <c r="P7" s="98" t="s">
        <v>506</v>
      </c>
      <c r="Q7" s="98" t="s">
        <v>215</v>
      </c>
      <c r="R7" s="98" t="s">
        <v>214</v>
      </c>
      <c r="S7" s="98" t="s">
        <v>215</v>
      </c>
      <c r="T7" s="98" t="s">
        <v>215</v>
      </c>
      <c r="U7" s="103"/>
      <c r="V7" s="103">
        <v>290</v>
      </c>
      <c r="W7" s="83"/>
      <c r="X7" s="83">
        <v>2</v>
      </c>
      <c r="Y7" s="83" t="s">
        <v>206</v>
      </c>
      <c r="Z7" s="83"/>
      <c r="AA7" s="83" t="s">
        <v>208</v>
      </c>
    </row>
    <row r="8" spans="1:27" s="80" customFormat="1" ht="76.5">
      <c r="A8" s="98">
        <v>3</v>
      </c>
      <c r="B8" s="98" t="s">
        <v>447</v>
      </c>
      <c r="C8" s="98" t="s">
        <v>444</v>
      </c>
      <c r="D8" s="98" t="s">
        <v>206</v>
      </c>
      <c r="E8" s="98" t="s">
        <v>208</v>
      </c>
      <c r="F8" s="99">
        <v>1960</v>
      </c>
      <c r="G8" s="100">
        <v>523000</v>
      </c>
      <c r="H8" s="101" t="s">
        <v>550</v>
      </c>
      <c r="I8" s="102" t="s">
        <v>448</v>
      </c>
      <c r="J8" s="98" t="s">
        <v>449</v>
      </c>
      <c r="K8" s="98" t="s">
        <v>507</v>
      </c>
      <c r="L8" s="98" t="s">
        <v>508</v>
      </c>
      <c r="M8" s="98" t="s">
        <v>509</v>
      </c>
      <c r="N8" s="98" t="s">
        <v>502</v>
      </c>
      <c r="O8" s="98" t="s">
        <v>214</v>
      </c>
      <c r="P8" s="98" t="s">
        <v>214</v>
      </c>
      <c r="Q8" s="98" t="s">
        <v>214</v>
      </c>
      <c r="R8" s="98" t="s">
        <v>215</v>
      </c>
      <c r="S8" s="98" t="s">
        <v>216</v>
      </c>
      <c r="T8" s="98" t="s">
        <v>215</v>
      </c>
      <c r="U8" s="103"/>
      <c r="V8" s="103">
        <v>180</v>
      </c>
      <c r="W8" s="83"/>
      <c r="X8" s="83">
        <v>2</v>
      </c>
      <c r="Y8" s="83"/>
      <c r="Z8" s="83"/>
      <c r="AA8" s="83" t="s">
        <v>208</v>
      </c>
    </row>
    <row r="9" spans="1:27" s="80" customFormat="1" ht="76.5">
      <c r="A9" s="98">
        <v>4</v>
      </c>
      <c r="B9" s="98" t="s">
        <v>830</v>
      </c>
      <c r="C9" s="98" t="s">
        <v>451</v>
      </c>
      <c r="D9" s="98" t="s">
        <v>206</v>
      </c>
      <c r="E9" s="98" t="s">
        <v>208</v>
      </c>
      <c r="F9" s="99">
        <v>1920</v>
      </c>
      <c r="G9" s="100">
        <v>400000</v>
      </c>
      <c r="H9" s="101" t="s">
        <v>550</v>
      </c>
      <c r="I9" s="102" t="s">
        <v>452</v>
      </c>
      <c r="J9" s="98" t="s">
        <v>453</v>
      </c>
      <c r="K9" s="98" t="s">
        <v>510</v>
      </c>
      <c r="L9" s="98" t="s">
        <v>504</v>
      </c>
      <c r="M9" s="98" t="s">
        <v>511</v>
      </c>
      <c r="N9" s="98" t="s">
        <v>208</v>
      </c>
      <c r="O9" s="98" t="s">
        <v>215</v>
      </c>
      <c r="P9" s="98" t="s">
        <v>215</v>
      </c>
      <c r="Q9" s="98" t="s">
        <v>215</v>
      </c>
      <c r="R9" s="98" t="s">
        <v>215</v>
      </c>
      <c r="S9" s="98" t="s">
        <v>216</v>
      </c>
      <c r="T9" s="98" t="s">
        <v>215</v>
      </c>
      <c r="U9" s="103"/>
      <c r="V9" s="103">
        <v>210</v>
      </c>
      <c r="W9" s="83"/>
      <c r="X9" s="83">
        <v>2</v>
      </c>
      <c r="Y9" s="83" t="s">
        <v>208</v>
      </c>
      <c r="Z9" s="83"/>
      <c r="AA9" s="83" t="s">
        <v>208</v>
      </c>
    </row>
    <row r="10" spans="1:27" s="80" customFormat="1" ht="38.25">
      <c r="A10" s="98">
        <v>5</v>
      </c>
      <c r="B10" s="98" t="s">
        <v>350</v>
      </c>
      <c r="C10" s="98" t="s">
        <v>454</v>
      </c>
      <c r="D10" s="98" t="s">
        <v>206</v>
      </c>
      <c r="E10" s="98" t="s">
        <v>208</v>
      </c>
      <c r="F10" s="99">
        <v>1981</v>
      </c>
      <c r="G10" s="100">
        <v>569.8</v>
      </c>
      <c r="H10" s="104" t="s">
        <v>551</v>
      </c>
      <c r="I10" s="102" t="s">
        <v>455</v>
      </c>
      <c r="J10" s="98" t="s">
        <v>453</v>
      </c>
      <c r="K10" s="98" t="s">
        <v>512</v>
      </c>
      <c r="L10" s="98" t="s">
        <v>513</v>
      </c>
      <c r="M10" s="98" t="s">
        <v>514</v>
      </c>
      <c r="N10" s="98" t="s">
        <v>208</v>
      </c>
      <c r="O10" s="98" t="s">
        <v>214</v>
      </c>
      <c r="P10" s="98" t="s">
        <v>216</v>
      </c>
      <c r="Q10" s="98" t="s">
        <v>216</v>
      </c>
      <c r="R10" s="98" t="s">
        <v>214</v>
      </c>
      <c r="S10" s="98" t="s">
        <v>216</v>
      </c>
      <c r="T10" s="98" t="s">
        <v>214</v>
      </c>
      <c r="U10" s="103"/>
      <c r="V10" s="103">
        <v>60</v>
      </c>
      <c r="W10" s="83"/>
      <c r="X10" s="83">
        <v>1</v>
      </c>
      <c r="Y10" s="83" t="s">
        <v>208</v>
      </c>
      <c r="Z10" s="83"/>
      <c r="AA10" s="83" t="s">
        <v>208</v>
      </c>
    </row>
    <row r="11" spans="1:27" s="80" customFormat="1" ht="38.25">
      <c r="A11" s="98">
        <v>6</v>
      </c>
      <c r="B11" s="98" t="s">
        <v>350</v>
      </c>
      <c r="C11" s="98" t="s">
        <v>454</v>
      </c>
      <c r="D11" s="98" t="s">
        <v>206</v>
      </c>
      <c r="E11" s="98" t="s">
        <v>208</v>
      </c>
      <c r="F11" s="99">
        <v>1976</v>
      </c>
      <c r="G11" s="100">
        <v>3662.33</v>
      </c>
      <c r="H11" s="104" t="s">
        <v>551</v>
      </c>
      <c r="I11" s="102" t="s">
        <v>455</v>
      </c>
      <c r="J11" s="98" t="s">
        <v>456</v>
      </c>
      <c r="K11" s="98" t="s">
        <v>512</v>
      </c>
      <c r="L11" s="98" t="s">
        <v>513</v>
      </c>
      <c r="M11" s="98" t="s">
        <v>514</v>
      </c>
      <c r="N11" s="98" t="s">
        <v>208</v>
      </c>
      <c r="O11" s="98" t="s">
        <v>214</v>
      </c>
      <c r="P11" s="98" t="s">
        <v>216</v>
      </c>
      <c r="Q11" s="98" t="s">
        <v>216</v>
      </c>
      <c r="R11" s="98" t="s">
        <v>214</v>
      </c>
      <c r="S11" s="98" t="s">
        <v>216</v>
      </c>
      <c r="T11" s="98" t="s">
        <v>214</v>
      </c>
      <c r="U11" s="103"/>
      <c r="V11" s="103">
        <v>55</v>
      </c>
      <c r="W11" s="83"/>
      <c r="X11" s="83">
        <v>1</v>
      </c>
      <c r="Y11" s="83" t="s">
        <v>208</v>
      </c>
      <c r="Z11" s="83"/>
      <c r="AA11" s="83" t="s">
        <v>208</v>
      </c>
    </row>
    <row r="12" spans="1:27" s="80" customFormat="1" ht="102">
      <c r="A12" s="98">
        <v>7</v>
      </c>
      <c r="B12" s="98" t="s">
        <v>450</v>
      </c>
      <c r="C12" s="98" t="s">
        <v>457</v>
      </c>
      <c r="D12" s="98" t="s">
        <v>206</v>
      </c>
      <c r="E12" s="98" t="s">
        <v>208</v>
      </c>
      <c r="F12" s="99">
        <v>1975</v>
      </c>
      <c r="G12" s="100">
        <v>553000</v>
      </c>
      <c r="H12" s="101" t="s">
        <v>550</v>
      </c>
      <c r="I12" s="102" t="s">
        <v>458</v>
      </c>
      <c r="J12" s="98" t="s">
        <v>459</v>
      </c>
      <c r="K12" s="98" t="s">
        <v>515</v>
      </c>
      <c r="L12" s="98" t="s">
        <v>516</v>
      </c>
      <c r="M12" s="98" t="s">
        <v>517</v>
      </c>
      <c r="N12" s="98" t="s">
        <v>502</v>
      </c>
      <c r="O12" s="98" t="s">
        <v>215</v>
      </c>
      <c r="P12" s="98" t="s">
        <v>215</v>
      </c>
      <c r="Q12" s="98" t="s">
        <v>215</v>
      </c>
      <c r="R12" s="98" t="s">
        <v>215</v>
      </c>
      <c r="S12" s="98" t="s">
        <v>216</v>
      </c>
      <c r="T12" s="98" t="s">
        <v>215</v>
      </c>
      <c r="U12" s="103"/>
      <c r="V12" s="103">
        <v>140</v>
      </c>
      <c r="W12" s="83"/>
      <c r="X12" s="83">
        <v>2</v>
      </c>
      <c r="Y12" s="83" t="s">
        <v>206</v>
      </c>
      <c r="Z12" s="83"/>
      <c r="AA12" s="83" t="s">
        <v>208</v>
      </c>
    </row>
    <row r="13" spans="1:27" s="80" customFormat="1" ht="102">
      <c r="A13" s="98">
        <v>8</v>
      </c>
      <c r="B13" s="98" t="s">
        <v>350</v>
      </c>
      <c r="C13" s="98" t="s">
        <v>457</v>
      </c>
      <c r="D13" s="98" t="s">
        <v>206</v>
      </c>
      <c r="E13" s="98" t="s">
        <v>208</v>
      </c>
      <c r="F13" s="99">
        <v>1975</v>
      </c>
      <c r="G13" s="100">
        <v>5376.64</v>
      </c>
      <c r="H13" s="104" t="s">
        <v>551</v>
      </c>
      <c r="I13" s="102" t="s">
        <v>455</v>
      </c>
      <c r="J13" s="98" t="s">
        <v>460</v>
      </c>
      <c r="K13" s="98" t="s">
        <v>515</v>
      </c>
      <c r="L13" s="98" t="s">
        <v>518</v>
      </c>
      <c r="M13" s="98" t="s">
        <v>519</v>
      </c>
      <c r="N13" s="98" t="s">
        <v>502</v>
      </c>
      <c r="O13" s="98" t="s">
        <v>215</v>
      </c>
      <c r="P13" s="98" t="s">
        <v>215</v>
      </c>
      <c r="Q13" s="98" t="s">
        <v>215</v>
      </c>
      <c r="R13" s="98" t="s">
        <v>215</v>
      </c>
      <c r="S13" s="98" t="s">
        <v>215</v>
      </c>
      <c r="T13" s="98" t="s">
        <v>215</v>
      </c>
      <c r="U13" s="103"/>
      <c r="V13" s="103">
        <v>110</v>
      </c>
      <c r="W13" s="83"/>
      <c r="X13" s="83">
        <v>2</v>
      </c>
      <c r="Y13" s="83" t="s">
        <v>206</v>
      </c>
      <c r="Z13" s="83"/>
      <c r="AA13" s="83" t="s">
        <v>208</v>
      </c>
    </row>
    <row r="14" spans="1:27" s="80" customFormat="1" ht="102">
      <c r="A14" s="98">
        <v>9</v>
      </c>
      <c r="B14" s="98" t="s">
        <v>450</v>
      </c>
      <c r="C14" s="98" t="s">
        <v>457</v>
      </c>
      <c r="D14" s="98" t="s">
        <v>206</v>
      </c>
      <c r="E14" s="98" t="s">
        <v>208</v>
      </c>
      <c r="F14" s="99">
        <v>1972</v>
      </c>
      <c r="G14" s="100">
        <v>353000</v>
      </c>
      <c r="H14" s="101" t="s">
        <v>550</v>
      </c>
      <c r="I14" s="102" t="s">
        <v>458</v>
      </c>
      <c r="J14" s="98" t="s">
        <v>461</v>
      </c>
      <c r="K14" s="98" t="s">
        <v>520</v>
      </c>
      <c r="L14" s="98" t="s">
        <v>521</v>
      </c>
      <c r="M14" s="98" t="s">
        <v>522</v>
      </c>
      <c r="N14" s="98" t="s">
        <v>502</v>
      </c>
      <c r="O14" s="98" t="s">
        <v>214</v>
      </c>
      <c r="P14" s="98" t="s">
        <v>215</v>
      </c>
      <c r="Q14" s="98" t="s">
        <v>215</v>
      </c>
      <c r="R14" s="98" t="s">
        <v>215</v>
      </c>
      <c r="S14" s="98" t="s">
        <v>215</v>
      </c>
      <c r="T14" s="98" t="s">
        <v>215</v>
      </c>
      <c r="U14" s="103"/>
      <c r="V14" s="103">
        <v>84</v>
      </c>
      <c r="W14" s="83"/>
      <c r="X14" s="83">
        <v>2</v>
      </c>
      <c r="Y14" s="83" t="s">
        <v>206</v>
      </c>
      <c r="Z14" s="83"/>
      <c r="AA14" s="83" t="s">
        <v>208</v>
      </c>
    </row>
    <row r="15" spans="1:27" s="80" customFormat="1" ht="25.5">
      <c r="A15" s="98">
        <v>10</v>
      </c>
      <c r="B15" s="98" t="s">
        <v>450</v>
      </c>
      <c r="C15" s="98" t="s">
        <v>457</v>
      </c>
      <c r="D15" s="98" t="s">
        <v>206</v>
      </c>
      <c r="E15" s="98" t="s">
        <v>208</v>
      </c>
      <c r="F15" s="99">
        <v>1978</v>
      </c>
      <c r="G15" s="100">
        <v>332000</v>
      </c>
      <c r="H15" s="101" t="s">
        <v>550</v>
      </c>
      <c r="I15" s="102" t="s">
        <v>455</v>
      </c>
      <c r="J15" s="98" t="s">
        <v>462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03"/>
      <c r="V15" s="103">
        <v>84</v>
      </c>
      <c r="W15" s="83"/>
      <c r="X15" s="83"/>
      <c r="Y15" s="83"/>
      <c r="Z15" s="83"/>
      <c r="AA15" s="83" t="s">
        <v>208</v>
      </c>
    </row>
    <row r="16" spans="1:27" s="80" customFormat="1" ht="127.5">
      <c r="A16" s="98">
        <v>11</v>
      </c>
      <c r="B16" s="98" t="s">
        <v>450</v>
      </c>
      <c r="C16" s="98" t="s">
        <v>457</v>
      </c>
      <c r="D16" s="98" t="s">
        <v>206</v>
      </c>
      <c r="E16" s="98" t="s">
        <v>208</v>
      </c>
      <c r="F16" s="99">
        <v>1920</v>
      </c>
      <c r="G16" s="100">
        <v>250000</v>
      </c>
      <c r="H16" s="101" t="s">
        <v>550</v>
      </c>
      <c r="I16" s="102" t="s">
        <v>463</v>
      </c>
      <c r="J16" s="98" t="s">
        <v>464</v>
      </c>
      <c r="K16" s="98" t="s">
        <v>523</v>
      </c>
      <c r="L16" s="98" t="s">
        <v>328</v>
      </c>
      <c r="M16" s="98" t="s">
        <v>524</v>
      </c>
      <c r="N16" s="98" t="s">
        <v>208</v>
      </c>
      <c r="O16" s="98" t="s">
        <v>214</v>
      </c>
      <c r="P16" s="98" t="s">
        <v>215</v>
      </c>
      <c r="Q16" s="98" t="s">
        <v>215</v>
      </c>
      <c r="R16" s="98" t="s">
        <v>214</v>
      </c>
      <c r="S16" s="98" t="s">
        <v>216</v>
      </c>
      <c r="T16" s="98" t="s">
        <v>215</v>
      </c>
      <c r="U16" s="103"/>
      <c r="V16" s="103">
        <v>189</v>
      </c>
      <c r="W16" s="83"/>
      <c r="X16" s="83">
        <v>2</v>
      </c>
      <c r="Y16" s="83" t="s">
        <v>208</v>
      </c>
      <c r="Z16" s="83"/>
      <c r="AA16" s="83" t="s">
        <v>208</v>
      </c>
    </row>
    <row r="17" spans="1:27" s="80" customFormat="1" ht="51">
      <c r="A17" s="98">
        <v>12</v>
      </c>
      <c r="B17" s="98" t="s">
        <v>450</v>
      </c>
      <c r="C17" s="98" t="s">
        <v>457</v>
      </c>
      <c r="D17" s="98" t="s">
        <v>206</v>
      </c>
      <c r="E17" s="98" t="s">
        <v>208</v>
      </c>
      <c r="F17" s="99">
        <v>1978</v>
      </c>
      <c r="G17" s="100">
        <v>332000</v>
      </c>
      <c r="H17" s="101" t="s">
        <v>550</v>
      </c>
      <c r="I17" s="102" t="s">
        <v>455</v>
      </c>
      <c r="J17" s="98" t="s">
        <v>465</v>
      </c>
      <c r="K17" s="98" t="s">
        <v>520</v>
      </c>
      <c r="L17" s="98" t="s">
        <v>521</v>
      </c>
      <c r="M17" s="98" t="s">
        <v>525</v>
      </c>
      <c r="N17" s="98" t="s">
        <v>502</v>
      </c>
      <c r="O17" s="98" t="s">
        <v>214</v>
      </c>
      <c r="P17" s="98" t="s">
        <v>215</v>
      </c>
      <c r="Q17" s="98" t="s">
        <v>215</v>
      </c>
      <c r="R17" s="98" t="s">
        <v>215</v>
      </c>
      <c r="S17" s="98" t="s">
        <v>331</v>
      </c>
      <c r="T17" s="98" t="s">
        <v>215</v>
      </c>
      <c r="U17" s="103"/>
      <c r="V17" s="103">
        <v>84</v>
      </c>
      <c r="W17" s="83"/>
      <c r="X17" s="83">
        <v>1</v>
      </c>
      <c r="Y17" s="83" t="s">
        <v>206</v>
      </c>
      <c r="Z17" s="83"/>
      <c r="AA17" s="83" t="s">
        <v>208</v>
      </c>
    </row>
    <row r="18" spans="1:27" s="80" customFormat="1" ht="51">
      <c r="A18" s="98">
        <v>13</v>
      </c>
      <c r="B18" s="98" t="s">
        <v>450</v>
      </c>
      <c r="C18" s="98" t="s">
        <v>457</v>
      </c>
      <c r="D18" s="98" t="s">
        <v>206</v>
      </c>
      <c r="E18" s="98" t="s">
        <v>208</v>
      </c>
      <c r="F18" s="99">
        <v>1978</v>
      </c>
      <c r="G18" s="100">
        <v>332000</v>
      </c>
      <c r="H18" s="101" t="s">
        <v>550</v>
      </c>
      <c r="I18" s="102" t="s">
        <v>455</v>
      </c>
      <c r="J18" s="98" t="s">
        <v>466</v>
      </c>
      <c r="K18" s="98" t="s">
        <v>520</v>
      </c>
      <c r="L18" s="98" t="s">
        <v>521</v>
      </c>
      <c r="M18" s="98" t="s">
        <v>525</v>
      </c>
      <c r="N18" s="98" t="s">
        <v>502</v>
      </c>
      <c r="O18" s="98" t="s">
        <v>215</v>
      </c>
      <c r="P18" s="98" t="s">
        <v>215</v>
      </c>
      <c r="Q18" s="98" t="s">
        <v>215</v>
      </c>
      <c r="R18" s="98" t="s">
        <v>215</v>
      </c>
      <c r="S18" s="98" t="s">
        <v>331</v>
      </c>
      <c r="T18" s="98" t="s">
        <v>215</v>
      </c>
      <c r="U18" s="103"/>
      <c r="V18" s="103">
        <v>84</v>
      </c>
      <c r="W18" s="83"/>
      <c r="X18" s="83">
        <v>1</v>
      </c>
      <c r="Y18" s="83" t="s">
        <v>206</v>
      </c>
      <c r="Z18" s="83"/>
      <c r="AA18" s="83" t="s">
        <v>208</v>
      </c>
    </row>
    <row r="19" spans="1:27" s="80" customFormat="1" ht="51">
      <c r="A19" s="98">
        <v>14</v>
      </c>
      <c r="B19" s="98" t="s">
        <v>450</v>
      </c>
      <c r="C19" s="98" t="s">
        <v>457</v>
      </c>
      <c r="D19" s="98" t="s">
        <v>206</v>
      </c>
      <c r="E19" s="98" t="s">
        <v>208</v>
      </c>
      <c r="F19" s="99">
        <v>1978</v>
      </c>
      <c r="G19" s="100">
        <v>332000</v>
      </c>
      <c r="H19" s="101" t="s">
        <v>550</v>
      </c>
      <c r="I19" s="102" t="s">
        <v>455</v>
      </c>
      <c r="J19" s="98" t="s">
        <v>467</v>
      </c>
      <c r="K19" s="98" t="s">
        <v>520</v>
      </c>
      <c r="L19" s="98" t="s">
        <v>521</v>
      </c>
      <c r="M19" s="98" t="s">
        <v>526</v>
      </c>
      <c r="N19" s="98" t="s">
        <v>502</v>
      </c>
      <c r="O19" s="98" t="s">
        <v>214</v>
      </c>
      <c r="P19" s="98" t="s">
        <v>215</v>
      </c>
      <c r="Q19" s="98" t="s">
        <v>215</v>
      </c>
      <c r="R19" s="98" t="s">
        <v>215</v>
      </c>
      <c r="S19" s="98" t="s">
        <v>331</v>
      </c>
      <c r="T19" s="98" t="s">
        <v>215</v>
      </c>
      <c r="U19" s="103"/>
      <c r="V19" s="103">
        <v>84</v>
      </c>
      <c r="W19" s="83"/>
      <c r="X19" s="83">
        <v>1</v>
      </c>
      <c r="Y19" s="83" t="s">
        <v>206</v>
      </c>
      <c r="Z19" s="83"/>
      <c r="AA19" s="83" t="s">
        <v>208</v>
      </c>
    </row>
    <row r="20" spans="1:27" s="80" customFormat="1" ht="51">
      <c r="A20" s="98">
        <v>15</v>
      </c>
      <c r="B20" s="98" t="s">
        <v>450</v>
      </c>
      <c r="C20" s="98" t="s">
        <v>457</v>
      </c>
      <c r="D20" s="98" t="s">
        <v>206</v>
      </c>
      <c r="E20" s="98" t="s">
        <v>208</v>
      </c>
      <c r="F20" s="99">
        <v>1978</v>
      </c>
      <c r="G20" s="100">
        <v>332000</v>
      </c>
      <c r="H20" s="101" t="s">
        <v>550</v>
      </c>
      <c r="I20" s="102" t="s">
        <v>455</v>
      </c>
      <c r="J20" s="98" t="s">
        <v>468</v>
      </c>
      <c r="K20" s="98" t="s">
        <v>520</v>
      </c>
      <c r="L20" s="98" t="s">
        <v>521</v>
      </c>
      <c r="M20" s="98" t="s">
        <v>526</v>
      </c>
      <c r="N20" s="98" t="s">
        <v>502</v>
      </c>
      <c r="O20" s="98" t="s">
        <v>214</v>
      </c>
      <c r="P20" s="98" t="s">
        <v>215</v>
      </c>
      <c r="Q20" s="98" t="s">
        <v>215</v>
      </c>
      <c r="R20" s="98" t="s">
        <v>215</v>
      </c>
      <c r="S20" s="98" t="s">
        <v>331</v>
      </c>
      <c r="T20" s="98" t="s">
        <v>215</v>
      </c>
      <c r="U20" s="103"/>
      <c r="V20" s="103">
        <v>84</v>
      </c>
      <c r="W20" s="83"/>
      <c r="X20" s="83">
        <v>1</v>
      </c>
      <c r="Y20" s="83" t="s">
        <v>206</v>
      </c>
      <c r="Z20" s="83"/>
      <c r="AA20" s="83" t="s">
        <v>208</v>
      </c>
    </row>
    <row r="21" spans="1:27" s="80" customFormat="1" ht="51">
      <c r="A21" s="98">
        <v>16</v>
      </c>
      <c r="B21" s="98" t="s">
        <v>450</v>
      </c>
      <c r="C21" s="98" t="s">
        <v>457</v>
      </c>
      <c r="D21" s="98" t="s">
        <v>206</v>
      </c>
      <c r="E21" s="98" t="s">
        <v>208</v>
      </c>
      <c r="F21" s="99">
        <v>1978</v>
      </c>
      <c r="G21" s="100">
        <v>332000</v>
      </c>
      <c r="H21" s="101" t="s">
        <v>550</v>
      </c>
      <c r="I21" s="102" t="s">
        <v>455</v>
      </c>
      <c r="J21" s="98" t="s">
        <v>469</v>
      </c>
      <c r="K21" s="98" t="s">
        <v>520</v>
      </c>
      <c r="L21" s="98" t="s">
        <v>521</v>
      </c>
      <c r="M21" s="98" t="s">
        <v>525</v>
      </c>
      <c r="N21" s="98" t="s">
        <v>502</v>
      </c>
      <c r="O21" s="98" t="s">
        <v>215</v>
      </c>
      <c r="P21" s="98" t="s">
        <v>215</v>
      </c>
      <c r="Q21" s="98" t="s">
        <v>215</v>
      </c>
      <c r="R21" s="98" t="s">
        <v>215</v>
      </c>
      <c r="S21" s="98" t="s">
        <v>331</v>
      </c>
      <c r="T21" s="98" t="s">
        <v>215</v>
      </c>
      <c r="U21" s="103"/>
      <c r="V21" s="103">
        <v>84</v>
      </c>
      <c r="W21" s="83"/>
      <c r="X21" s="83">
        <v>1</v>
      </c>
      <c r="Y21" s="83" t="s">
        <v>206</v>
      </c>
      <c r="Z21" s="83"/>
      <c r="AA21" s="83" t="s">
        <v>208</v>
      </c>
    </row>
    <row r="22" spans="1:27" s="80" customFormat="1" ht="51">
      <c r="A22" s="98">
        <v>17</v>
      </c>
      <c r="B22" s="98" t="s">
        <v>450</v>
      </c>
      <c r="C22" s="98" t="s">
        <v>457</v>
      </c>
      <c r="D22" s="98" t="s">
        <v>206</v>
      </c>
      <c r="E22" s="98" t="s">
        <v>208</v>
      </c>
      <c r="F22" s="99">
        <v>1978</v>
      </c>
      <c r="G22" s="100">
        <v>332000</v>
      </c>
      <c r="H22" s="101" t="s">
        <v>550</v>
      </c>
      <c r="I22" s="102" t="s">
        <v>455</v>
      </c>
      <c r="J22" s="98" t="s">
        <v>470</v>
      </c>
      <c r="K22" s="98" t="s">
        <v>520</v>
      </c>
      <c r="L22" s="98" t="s">
        <v>521</v>
      </c>
      <c r="M22" s="98" t="s">
        <v>525</v>
      </c>
      <c r="N22" s="98" t="s">
        <v>502</v>
      </c>
      <c r="O22" s="98" t="s">
        <v>214</v>
      </c>
      <c r="P22" s="98" t="s">
        <v>215</v>
      </c>
      <c r="Q22" s="98" t="s">
        <v>215</v>
      </c>
      <c r="R22" s="98" t="s">
        <v>215</v>
      </c>
      <c r="S22" s="98" t="s">
        <v>331</v>
      </c>
      <c r="T22" s="98" t="s">
        <v>215</v>
      </c>
      <c r="U22" s="103"/>
      <c r="V22" s="103">
        <v>84</v>
      </c>
      <c r="W22" s="83"/>
      <c r="X22" s="83">
        <v>1</v>
      </c>
      <c r="Y22" s="83" t="s">
        <v>206</v>
      </c>
      <c r="Z22" s="83"/>
      <c r="AA22" s="83" t="s">
        <v>208</v>
      </c>
    </row>
    <row r="23" spans="1:27" s="80" customFormat="1" ht="114.75">
      <c r="A23" s="98">
        <v>18</v>
      </c>
      <c r="B23" s="98" t="s">
        <v>450</v>
      </c>
      <c r="C23" s="98" t="s">
        <v>457</v>
      </c>
      <c r="D23" s="98" t="s">
        <v>206</v>
      </c>
      <c r="E23" s="98" t="s">
        <v>208</v>
      </c>
      <c r="F23" s="99">
        <v>1975</v>
      </c>
      <c r="G23" s="100">
        <v>419000</v>
      </c>
      <c r="H23" s="101" t="s">
        <v>550</v>
      </c>
      <c r="I23" s="102" t="s">
        <v>471</v>
      </c>
      <c r="J23" s="98" t="s">
        <v>472</v>
      </c>
      <c r="K23" s="98" t="s">
        <v>515</v>
      </c>
      <c r="L23" s="98" t="s">
        <v>504</v>
      </c>
      <c r="M23" s="98" t="s">
        <v>527</v>
      </c>
      <c r="N23" s="98" t="s">
        <v>208</v>
      </c>
      <c r="O23" s="98" t="s">
        <v>214</v>
      </c>
      <c r="P23" s="98" t="s">
        <v>215</v>
      </c>
      <c r="Q23" s="98" t="s">
        <v>215</v>
      </c>
      <c r="R23" s="98" t="s">
        <v>214</v>
      </c>
      <c r="S23" s="98" t="s">
        <v>215</v>
      </c>
      <c r="T23" s="98" t="s">
        <v>215</v>
      </c>
      <c r="U23" s="103"/>
      <c r="V23" s="103">
        <v>106</v>
      </c>
      <c r="W23" s="83"/>
      <c r="X23" s="83">
        <v>2</v>
      </c>
      <c r="Y23" s="83" t="s">
        <v>208</v>
      </c>
      <c r="Z23" s="83"/>
      <c r="AA23" s="83" t="s">
        <v>208</v>
      </c>
    </row>
    <row r="24" spans="1:27" s="80" customFormat="1" ht="89.25">
      <c r="A24" s="98">
        <v>19</v>
      </c>
      <c r="B24" s="98" t="s">
        <v>450</v>
      </c>
      <c r="C24" s="98" t="s">
        <v>457</v>
      </c>
      <c r="D24" s="98" t="s">
        <v>206</v>
      </c>
      <c r="E24" s="98" t="s">
        <v>208</v>
      </c>
      <c r="F24" s="99">
        <v>1970</v>
      </c>
      <c r="G24" s="100">
        <v>497000</v>
      </c>
      <c r="H24" s="101" t="s">
        <v>550</v>
      </c>
      <c r="I24" s="102" t="s">
        <v>473</v>
      </c>
      <c r="J24" s="98" t="s">
        <v>474</v>
      </c>
      <c r="K24" s="98" t="s">
        <v>515</v>
      </c>
      <c r="L24" s="98" t="s">
        <v>528</v>
      </c>
      <c r="M24" s="98" t="s">
        <v>529</v>
      </c>
      <c r="N24" s="98" t="s">
        <v>208</v>
      </c>
      <c r="O24" s="98" t="s">
        <v>215</v>
      </c>
      <c r="P24" s="98" t="s">
        <v>215</v>
      </c>
      <c r="Q24" s="98" t="s">
        <v>215</v>
      </c>
      <c r="R24" s="98" t="s">
        <v>215</v>
      </c>
      <c r="S24" s="98" t="s">
        <v>216</v>
      </c>
      <c r="T24" s="98" t="s">
        <v>215</v>
      </c>
      <c r="U24" s="103"/>
      <c r="V24" s="103">
        <v>126</v>
      </c>
      <c r="W24" s="83"/>
      <c r="X24" s="83">
        <v>1</v>
      </c>
      <c r="Y24" s="83" t="s">
        <v>208</v>
      </c>
      <c r="Z24" s="83"/>
      <c r="AA24" s="83" t="s">
        <v>208</v>
      </c>
    </row>
    <row r="25" spans="1:27" s="80" customFormat="1" ht="127.5">
      <c r="A25" s="98">
        <v>20</v>
      </c>
      <c r="B25" s="98" t="s">
        <v>450</v>
      </c>
      <c r="C25" s="98" t="s">
        <v>457</v>
      </c>
      <c r="D25" s="98" t="s">
        <v>208</v>
      </c>
      <c r="E25" s="98" t="s">
        <v>208</v>
      </c>
      <c r="F25" s="99">
        <v>1950</v>
      </c>
      <c r="G25" s="100">
        <v>201000</v>
      </c>
      <c r="H25" s="101" t="s">
        <v>550</v>
      </c>
      <c r="I25" s="102" t="s">
        <v>455</v>
      </c>
      <c r="J25" s="98" t="s">
        <v>475</v>
      </c>
      <c r="K25" s="98" t="s">
        <v>530</v>
      </c>
      <c r="L25" s="98" t="s">
        <v>328</v>
      </c>
      <c r="M25" s="98" t="s">
        <v>524</v>
      </c>
      <c r="N25" s="98" t="s">
        <v>208</v>
      </c>
      <c r="O25" s="98" t="s">
        <v>214</v>
      </c>
      <c r="P25" s="98" t="s">
        <v>215</v>
      </c>
      <c r="Q25" s="98" t="s">
        <v>215</v>
      </c>
      <c r="R25" s="98" t="s">
        <v>214</v>
      </c>
      <c r="S25" s="98" t="s">
        <v>216</v>
      </c>
      <c r="T25" s="98" t="s">
        <v>215</v>
      </c>
      <c r="U25" s="103"/>
      <c r="V25" s="103">
        <v>50</v>
      </c>
      <c r="W25" s="83"/>
      <c r="X25" s="83"/>
      <c r="Y25" s="83"/>
      <c r="Z25" s="83"/>
      <c r="AA25" s="83" t="s">
        <v>208</v>
      </c>
    </row>
    <row r="26" spans="1:27" s="80" customFormat="1" ht="38.25">
      <c r="A26" s="98">
        <v>21</v>
      </c>
      <c r="B26" s="98" t="s">
        <v>450</v>
      </c>
      <c r="C26" s="98" t="s">
        <v>457</v>
      </c>
      <c r="D26" s="98" t="s">
        <v>206</v>
      </c>
      <c r="E26" s="98"/>
      <c r="F26" s="99">
        <v>1900</v>
      </c>
      <c r="G26" s="100">
        <v>500000</v>
      </c>
      <c r="H26" s="101" t="s">
        <v>550</v>
      </c>
      <c r="I26" s="98" t="s">
        <v>476</v>
      </c>
      <c r="J26" s="98" t="s">
        <v>477</v>
      </c>
      <c r="K26" s="98" t="s">
        <v>523</v>
      </c>
      <c r="L26" s="98" t="s">
        <v>531</v>
      </c>
      <c r="M26" s="98" t="s">
        <v>532</v>
      </c>
      <c r="N26" s="98" t="s">
        <v>208</v>
      </c>
      <c r="O26" s="98" t="s">
        <v>214</v>
      </c>
      <c r="P26" s="98" t="s">
        <v>215</v>
      </c>
      <c r="Q26" s="98" t="s">
        <v>215</v>
      </c>
      <c r="R26" s="98" t="s">
        <v>214</v>
      </c>
      <c r="S26" s="98" t="s">
        <v>216</v>
      </c>
      <c r="T26" s="98" t="s">
        <v>215</v>
      </c>
      <c r="U26" s="103"/>
      <c r="V26" s="103">
        <v>351</v>
      </c>
      <c r="W26" s="83"/>
      <c r="X26" s="83">
        <v>1</v>
      </c>
      <c r="Y26" s="83" t="s">
        <v>208</v>
      </c>
      <c r="Z26" s="83"/>
      <c r="AA26" s="83" t="s">
        <v>208</v>
      </c>
    </row>
    <row r="27" spans="1:27" s="80" customFormat="1" ht="114.75">
      <c r="A27" s="98">
        <v>22</v>
      </c>
      <c r="B27" s="98" t="s">
        <v>450</v>
      </c>
      <c r="C27" s="98" t="s">
        <v>457</v>
      </c>
      <c r="D27" s="98" t="s">
        <v>206</v>
      </c>
      <c r="E27" s="98" t="s">
        <v>208</v>
      </c>
      <c r="F27" s="99">
        <v>1930</v>
      </c>
      <c r="G27" s="100">
        <v>1687000</v>
      </c>
      <c r="H27" s="101" t="s">
        <v>550</v>
      </c>
      <c r="I27" s="102" t="s">
        <v>478</v>
      </c>
      <c r="J27" s="98" t="s">
        <v>479</v>
      </c>
      <c r="K27" s="98" t="s">
        <v>515</v>
      </c>
      <c r="L27" s="98" t="s">
        <v>533</v>
      </c>
      <c r="M27" s="98" t="s">
        <v>534</v>
      </c>
      <c r="N27" s="98" t="s">
        <v>208</v>
      </c>
      <c r="O27" s="98" t="s">
        <v>214</v>
      </c>
      <c r="P27" s="98" t="s">
        <v>215</v>
      </c>
      <c r="Q27" s="98" t="s">
        <v>215</v>
      </c>
      <c r="R27" s="98" t="s">
        <v>215</v>
      </c>
      <c r="S27" s="98" t="s">
        <v>216</v>
      </c>
      <c r="T27" s="98" t="s">
        <v>215</v>
      </c>
      <c r="U27" s="103"/>
      <c r="V27" s="103">
        <v>425</v>
      </c>
      <c r="W27" s="83"/>
      <c r="X27" s="83">
        <v>2</v>
      </c>
      <c r="Y27" s="83" t="s">
        <v>206</v>
      </c>
      <c r="Z27" s="83"/>
      <c r="AA27" s="83" t="s">
        <v>208</v>
      </c>
    </row>
    <row r="28" spans="1:27" s="80" customFormat="1" ht="38.25">
      <c r="A28" s="98">
        <v>23</v>
      </c>
      <c r="B28" s="98" t="s">
        <v>350</v>
      </c>
      <c r="C28" s="98" t="s">
        <v>454</v>
      </c>
      <c r="D28" s="98" t="s">
        <v>206</v>
      </c>
      <c r="E28" s="98" t="s">
        <v>208</v>
      </c>
      <c r="F28" s="99">
        <v>1960</v>
      </c>
      <c r="G28" s="100">
        <v>4755</v>
      </c>
      <c r="H28" s="104" t="s">
        <v>551</v>
      </c>
      <c r="I28" s="102" t="s">
        <v>480</v>
      </c>
      <c r="J28" s="98" t="s">
        <v>479</v>
      </c>
      <c r="K28" s="98" t="s">
        <v>535</v>
      </c>
      <c r="L28" s="98" t="s">
        <v>328</v>
      </c>
      <c r="M28" s="98" t="s">
        <v>514</v>
      </c>
      <c r="N28" s="98" t="s">
        <v>208</v>
      </c>
      <c r="O28" s="98" t="s">
        <v>214</v>
      </c>
      <c r="P28" s="98" t="s">
        <v>216</v>
      </c>
      <c r="Q28" s="98" t="s">
        <v>216</v>
      </c>
      <c r="R28" s="98" t="s">
        <v>216</v>
      </c>
      <c r="S28" s="98" t="s">
        <v>216</v>
      </c>
      <c r="T28" s="98" t="s">
        <v>214</v>
      </c>
      <c r="U28" s="103"/>
      <c r="V28" s="103">
        <v>85</v>
      </c>
      <c r="W28" s="83"/>
      <c r="X28" s="83"/>
      <c r="Y28" s="83"/>
      <c r="Z28" s="83"/>
      <c r="AA28" s="83" t="s">
        <v>208</v>
      </c>
    </row>
    <row r="29" spans="1:27" s="80" customFormat="1" ht="114.75">
      <c r="A29" s="98">
        <v>24</v>
      </c>
      <c r="B29" s="98" t="s">
        <v>481</v>
      </c>
      <c r="C29" s="98" t="s">
        <v>457</v>
      </c>
      <c r="D29" s="98" t="s">
        <v>206</v>
      </c>
      <c r="E29" s="98" t="s">
        <v>208</v>
      </c>
      <c r="F29" s="99">
        <v>1965</v>
      </c>
      <c r="G29" s="100">
        <v>16363.69</v>
      </c>
      <c r="H29" s="104" t="s">
        <v>551</v>
      </c>
      <c r="I29" s="102" t="s">
        <v>482</v>
      </c>
      <c r="J29" s="98" t="s">
        <v>456</v>
      </c>
      <c r="K29" s="98" t="s">
        <v>515</v>
      </c>
      <c r="L29" s="98" t="s">
        <v>504</v>
      </c>
      <c r="M29" s="98" t="s">
        <v>536</v>
      </c>
      <c r="N29" s="98" t="s">
        <v>208</v>
      </c>
      <c r="O29" s="98" t="s">
        <v>215</v>
      </c>
      <c r="P29" s="98" t="s">
        <v>215</v>
      </c>
      <c r="Q29" s="98" t="s">
        <v>215</v>
      </c>
      <c r="R29" s="98" t="s">
        <v>215</v>
      </c>
      <c r="S29" s="98" t="s">
        <v>215</v>
      </c>
      <c r="T29" s="98" t="s">
        <v>215</v>
      </c>
      <c r="U29" s="103"/>
      <c r="V29" s="103">
        <v>117</v>
      </c>
      <c r="W29" s="83"/>
      <c r="X29" s="83">
        <v>1</v>
      </c>
      <c r="Y29" s="83" t="s">
        <v>206</v>
      </c>
      <c r="Z29" s="83"/>
      <c r="AA29" s="83" t="s">
        <v>208</v>
      </c>
    </row>
    <row r="30" spans="1:27" s="80" customFormat="1" ht="89.25">
      <c r="A30" s="98">
        <v>25</v>
      </c>
      <c r="B30" s="98" t="s">
        <v>483</v>
      </c>
      <c r="C30" s="98" t="s">
        <v>444</v>
      </c>
      <c r="D30" s="98" t="s">
        <v>206</v>
      </c>
      <c r="E30" s="98" t="s">
        <v>208</v>
      </c>
      <c r="F30" s="99">
        <v>1911</v>
      </c>
      <c r="G30" s="100">
        <v>855000</v>
      </c>
      <c r="H30" s="101" t="s">
        <v>550</v>
      </c>
      <c r="I30" s="102" t="s">
        <v>484</v>
      </c>
      <c r="J30" s="98" t="s">
        <v>485</v>
      </c>
      <c r="K30" s="98" t="s">
        <v>515</v>
      </c>
      <c r="L30" s="98" t="s">
        <v>518</v>
      </c>
      <c r="M30" s="98" t="s">
        <v>537</v>
      </c>
      <c r="N30" s="98" t="s">
        <v>208</v>
      </c>
      <c r="O30" s="98" t="s">
        <v>215</v>
      </c>
      <c r="P30" s="98" t="s">
        <v>215</v>
      </c>
      <c r="Q30" s="98" t="s">
        <v>215</v>
      </c>
      <c r="R30" s="98" t="s">
        <v>215</v>
      </c>
      <c r="S30" s="98" t="s">
        <v>216</v>
      </c>
      <c r="T30" s="98" t="s">
        <v>215</v>
      </c>
      <c r="U30" s="103"/>
      <c r="V30" s="103">
        <v>265</v>
      </c>
      <c r="W30" s="83"/>
      <c r="X30" s="83">
        <v>2</v>
      </c>
      <c r="Y30" s="83" t="s">
        <v>208</v>
      </c>
      <c r="Z30" s="83"/>
      <c r="AA30" s="83" t="s">
        <v>208</v>
      </c>
    </row>
    <row r="31" spans="1:27" s="80" customFormat="1" ht="38.25">
      <c r="A31" s="98">
        <v>26</v>
      </c>
      <c r="B31" s="98" t="s">
        <v>486</v>
      </c>
      <c r="C31" s="98" t="s">
        <v>444</v>
      </c>
      <c r="D31" s="98" t="s">
        <v>206</v>
      </c>
      <c r="E31" s="98" t="s">
        <v>208</v>
      </c>
      <c r="F31" s="99">
        <v>1987</v>
      </c>
      <c r="G31" s="100">
        <v>22704</v>
      </c>
      <c r="H31" s="104" t="s">
        <v>551</v>
      </c>
      <c r="I31" s="102" t="s">
        <v>487</v>
      </c>
      <c r="J31" s="98" t="s">
        <v>488</v>
      </c>
      <c r="K31" s="98" t="s">
        <v>538</v>
      </c>
      <c r="L31" s="98" t="s">
        <v>324</v>
      </c>
      <c r="M31" s="98" t="s">
        <v>539</v>
      </c>
      <c r="N31" s="98" t="s">
        <v>502</v>
      </c>
      <c r="O31" s="98" t="s">
        <v>356</v>
      </c>
      <c r="P31" s="98" t="s">
        <v>540</v>
      </c>
      <c r="Q31" s="98" t="s">
        <v>540</v>
      </c>
      <c r="R31" s="98" t="s">
        <v>540</v>
      </c>
      <c r="S31" s="98" t="s">
        <v>540</v>
      </c>
      <c r="T31" s="98" t="s">
        <v>540</v>
      </c>
      <c r="U31" s="103"/>
      <c r="V31" s="103">
        <v>347</v>
      </c>
      <c r="W31" s="83"/>
      <c r="X31" s="83">
        <v>2</v>
      </c>
      <c r="Y31" s="83" t="s">
        <v>208</v>
      </c>
      <c r="Z31" s="83"/>
      <c r="AA31" s="83" t="s">
        <v>208</v>
      </c>
    </row>
    <row r="32" spans="1:27" s="80" customFormat="1" ht="51">
      <c r="A32" s="98">
        <v>27</v>
      </c>
      <c r="B32" s="98" t="s">
        <v>450</v>
      </c>
      <c r="C32" s="98" t="s">
        <v>457</v>
      </c>
      <c r="D32" s="98" t="s">
        <v>206</v>
      </c>
      <c r="E32" s="98" t="s">
        <v>208</v>
      </c>
      <c r="F32" s="99">
        <v>1977</v>
      </c>
      <c r="G32" s="100">
        <v>230000</v>
      </c>
      <c r="H32" s="101" t="s">
        <v>550</v>
      </c>
      <c r="I32" s="102" t="s">
        <v>489</v>
      </c>
      <c r="J32" s="98" t="s">
        <v>490</v>
      </c>
      <c r="K32" s="98" t="s">
        <v>541</v>
      </c>
      <c r="L32" s="98" t="s">
        <v>328</v>
      </c>
      <c r="M32" s="98" t="s">
        <v>542</v>
      </c>
      <c r="N32" s="98" t="s">
        <v>208</v>
      </c>
      <c r="O32" s="98" t="s">
        <v>214</v>
      </c>
      <c r="P32" s="98" t="s">
        <v>215</v>
      </c>
      <c r="Q32" s="98" t="s">
        <v>215</v>
      </c>
      <c r="R32" s="98" t="s">
        <v>215</v>
      </c>
      <c r="S32" s="98" t="s">
        <v>215</v>
      </c>
      <c r="T32" s="98" t="s">
        <v>215</v>
      </c>
      <c r="U32" s="103"/>
      <c r="V32" s="103">
        <v>58</v>
      </c>
      <c r="W32" s="83"/>
      <c r="X32" s="83">
        <v>1</v>
      </c>
      <c r="Y32" s="83" t="s">
        <v>208</v>
      </c>
      <c r="Z32" s="83"/>
      <c r="AA32" s="83" t="s">
        <v>208</v>
      </c>
    </row>
    <row r="33" spans="1:27" s="120" customFormat="1" ht="25.5">
      <c r="A33" s="98">
        <v>28</v>
      </c>
      <c r="B33" s="105" t="s">
        <v>493</v>
      </c>
      <c r="C33" s="105"/>
      <c r="D33" s="105" t="s">
        <v>494</v>
      </c>
      <c r="E33" s="105" t="s">
        <v>208</v>
      </c>
      <c r="F33" s="105" t="s">
        <v>579</v>
      </c>
      <c r="G33" s="248">
        <v>21235.64</v>
      </c>
      <c r="H33" s="104" t="s">
        <v>551</v>
      </c>
      <c r="I33" s="106"/>
      <c r="J33" s="98" t="s">
        <v>495</v>
      </c>
      <c r="K33" s="110"/>
      <c r="L33" s="110"/>
      <c r="M33" s="137"/>
      <c r="N33" s="107"/>
      <c r="O33" s="107"/>
      <c r="P33" s="107"/>
      <c r="Q33" s="107"/>
      <c r="R33" s="107"/>
      <c r="S33" s="107"/>
      <c r="T33" s="107"/>
      <c r="U33" s="107"/>
      <c r="V33" s="108"/>
      <c r="W33" s="108"/>
      <c r="X33" s="108"/>
      <c r="Y33" s="108"/>
      <c r="Z33" s="108"/>
      <c r="AA33" s="108"/>
    </row>
    <row r="34" spans="1:27" s="120" customFormat="1" ht="12.75">
      <c r="A34" s="98">
        <v>29</v>
      </c>
      <c r="B34" s="105" t="s">
        <v>493</v>
      </c>
      <c r="C34" s="105"/>
      <c r="D34" s="105" t="s">
        <v>206</v>
      </c>
      <c r="E34" s="105" t="s">
        <v>208</v>
      </c>
      <c r="F34" s="105" t="s">
        <v>580</v>
      </c>
      <c r="G34" s="248">
        <v>32475.42</v>
      </c>
      <c r="H34" s="104" t="s">
        <v>551</v>
      </c>
      <c r="I34" s="106"/>
      <c r="J34" s="98" t="s">
        <v>496</v>
      </c>
      <c r="K34" s="110"/>
      <c r="L34" s="110"/>
      <c r="M34" s="137"/>
      <c r="N34" s="107"/>
      <c r="O34" s="107"/>
      <c r="P34" s="107"/>
      <c r="Q34" s="107"/>
      <c r="R34" s="107"/>
      <c r="S34" s="107"/>
      <c r="T34" s="107"/>
      <c r="U34" s="107"/>
      <c r="V34" s="108"/>
      <c r="W34" s="108"/>
      <c r="X34" s="108"/>
      <c r="Y34" s="108"/>
      <c r="Z34" s="108"/>
      <c r="AA34" s="108"/>
    </row>
    <row r="35" spans="1:27" s="120" customFormat="1" ht="12.75">
      <c r="A35" s="98">
        <v>30</v>
      </c>
      <c r="B35" s="105" t="s">
        <v>497</v>
      </c>
      <c r="C35" s="105"/>
      <c r="D35" s="105" t="s">
        <v>206</v>
      </c>
      <c r="E35" s="105" t="s">
        <v>208</v>
      </c>
      <c r="F35" s="105">
        <v>2006</v>
      </c>
      <c r="G35" s="248">
        <v>1266.36</v>
      </c>
      <c r="H35" s="104" t="s">
        <v>551</v>
      </c>
      <c r="I35" s="98" t="s">
        <v>433</v>
      </c>
      <c r="J35" s="98" t="s">
        <v>221</v>
      </c>
      <c r="K35" s="110"/>
      <c r="L35" s="110"/>
      <c r="M35" s="137"/>
      <c r="N35" s="107"/>
      <c r="O35" s="107"/>
      <c r="P35" s="107"/>
      <c r="Q35" s="107"/>
      <c r="R35" s="107"/>
      <c r="S35" s="107"/>
      <c r="T35" s="107"/>
      <c r="U35" s="107"/>
      <c r="V35" s="108"/>
      <c r="W35" s="108"/>
      <c r="X35" s="108"/>
      <c r="Y35" s="108"/>
      <c r="Z35" s="108"/>
      <c r="AA35" s="108"/>
    </row>
    <row r="36" spans="1:27" s="120" customFormat="1" ht="12.75">
      <c r="A36" s="98">
        <v>31</v>
      </c>
      <c r="B36" s="105" t="s">
        <v>491</v>
      </c>
      <c r="C36" s="105"/>
      <c r="D36" s="105" t="s">
        <v>206</v>
      </c>
      <c r="E36" s="105" t="s">
        <v>208</v>
      </c>
      <c r="F36" s="105">
        <v>2010</v>
      </c>
      <c r="G36" s="248">
        <v>229000</v>
      </c>
      <c r="H36" s="104" t="s">
        <v>551</v>
      </c>
      <c r="I36" s="106" t="s">
        <v>433</v>
      </c>
      <c r="J36" s="98" t="s">
        <v>492</v>
      </c>
      <c r="K36" s="110"/>
      <c r="L36" s="110"/>
      <c r="M36" s="137"/>
      <c r="N36" s="107"/>
      <c r="O36" s="107"/>
      <c r="P36" s="107"/>
      <c r="Q36" s="107"/>
      <c r="R36" s="107"/>
      <c r="S36" s="107"/>
      <c r="T36" s="107"/>
      <c r="U36" s="107"/>
      <c r="V36" s="108"/>
      <c r="W36" s="108"/>
      <c r="X36" s="108"/>
      <c r="Y36" s="108"/>
      <c r="Z36" s="108"/>
      <c r="AA36" s="108"/>
    </row>
    <row r="37" spans="1:27" s="120" customFormat="1" ht="12.75">
      <c r="A37" s="98">
        <v>32</v>
      </c>
      <c r="B37" s="105" t="s">
        <v>498</v>
      </c>
      <c r="C37" s="105"/>
      <c r="D37" s="105" t="s">
        <v>206</v>
      </c>
      <c r="E37" s="105" t="s">
        <v>208</v>
      </c>
      <c r="F37" s="105">
        <v>2011</v>
      </c>
      <c r="G37" s="248">
        <v>277144.18</v>
      </c>
      <c r="H37" s="104" t="s">
        <v>551</v>
      </c>
      <c r="I37" s="106" t="s">
        <v>433</v>
      </c>
      <c r="J37" s="98" t="s">
        <v>492</v>
      </c>
      <c r="K37" s="110"/>
      <c r="L37" s="110"/>
      <c r="M37" s="137"/>
      <c r="N37" s="107"/>
      <c r="O37" s="107"/>
      <c r="P37" s="107"/>
      <c r="Q37" s="107"/>
      <c r="R37" s="107"/>
      <c r="S37" s="107"/>
      <c r="T37" s="107"/>
      <c r="U37" s="107"/>
      <c r="V37" s="108"/>
      <c r="W37" s="108"/>
      <c r="X37" s="108"/>
      <c r="Y37" s="108"/>
      <c r="Z37" s="108"/>
      <c r="AA37" s="108"/>
    </row>
    <row r="38" spans="1:27" s="60" customFormat="1" ht="25.5">
      <c r="A38" s="98">
        <v>33</v>
      </c>
      <c r="B38" s="68" t="s">
        <v>491</v>
      </c>
      <c r="C38" s="67"/>
      <c r="D38" s="67" t="s">
        <v>206</v>
      </c>
      <c r="E38" s="67" t="s">
        <v>208</v>
      </c>
      <c r="F38" s="67">
        <v>2011</v>
      </c>
      <c r="G38" s="174">
        <v>31765.99</v>
      </c>
      <c r="H38" s="104" t="s">
        <v>551</v>
      </c>
      <c r="I38" s="67"/>
      <c r="J38" s="67" t="s">
        <v>646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159"/>
      <c r="W38" s="159"/>
      <c r="X38" s="159"/>
      <c r="Y38" s="159"/>
      <c r="Z38" s="159"/>
      <c r="AA38" s="159"/>
    </row>
    <row r="39" spans="1:27" s="60" customFormat="1" ht="20.25" customHeight="1">
      <c r="A39" s="98">
        <v>34</v>
      </c>
      <c r="B39" s="68" t="s">
        <v>491</v>
      </c>
      <c r="C39" s="67"/>
      <c r="D39" s="67" t="s">
        <v>206</v>
      </c>
      <c r="E39" s="67" t="s">
        <v>208</v>
      </c>
      <c r="F39" s="67">
        <v>2012</v>
      </c>
      <c r="G39" s="174">
        <v>24725.29</v>
      </c>
      <c r="H39" s="104" t="s">
        <v>551</v>
      </c>
      <c r="I39" s="67"/>
      <c r="J39" s="67" t="s">
        <v>647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159"/>
      <c r="W39" s="159"/>
      <c r="X39" s="159"/>
      <c r="Y39" s="159"/>
      <c r="Z39" s="159"/>
      <c r="AA39" s="159"/>
    </row>
    <row r="40" spans="1:27" s="80" customFormat="1" ht="12.75">
      <c r="A40" s="263" t="s">
        <v>122</v>
      </c>
      <c r="B40" s="263" t="s">
        <v>122</v>
      </c>
      <c r="C40" s="263"/>
      <c r="D40" s="96"/>
      <c r="E40" s="114"/>
      <c r="F40" s="98"/>
      <c r="G40" s="115">
        <f>SUM(G6:G39)</f>
        <v>13273044.339999998</v>
      </c>
      <c r="H40" s="116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s="32" customFormat="1" ht="12.75" customHeight="1">
      <c r="A41" s="265" t="s">
        <v>625</v>
      </c>
      <c r="B41" s="265"/>
      <c r="C41" s="265"/>
      <c r="D41" s="265"/>
      <c r="E41" s="265"/>
      <c r="F41" s="265"/>
      <c r="G41" s="265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</row>
    <row r="42" spans="1:27" s="80" customFormat="1" ht="25.5">
      <c r="A42" s="98">
        <v>1</v>
      </c>
      <c r="B42" s="98" t="s">
        <v>204</v>
      </c>
      <c r="C42" s="98" t="s">
        <v>205</v>
      </c>
      <c r="D42" s="98" t="s">
        <v>206</v>
      </c>
      <c r="E42" s="98" t="s">
        <v>208</v>
      </c>
      <c r="F42" s="98">
        <v>1963</v>
      </c>
      <c r="G42" s="195">
        <v>1929000</v>
      </c>
      <c r="H42" s="101" t="s">
        <v>550</v>
      </c>
      <c r="I42" s="112" t="s">
        <v>209</v>
      </c>
      <c r="J42" s="98" t="s">
        <v>210</v>
      </c>
      <c r="K42" s="98" t="s">
        <v>211</v>
      </c>
      <c r="L42" s="98" t="s">
        <v>212</v>
      </c>
      <c r="M42" s="98" t="s">
        <v>213</v>
      </c>
      <c r="N42" s="98" t="s">
        <v>208</v>
      </c>
      <c r="O42" s="98" t="s">
        <v>214</v>
      </c>
      <c r="P42" s="98" t="s">
        <v>215</v>
      </c>
      <c r="Q42" s="98" t="s">
        <v>215</v>
      </c>
      <c r="R42" s="98" t="s">
        <v>215</v>
      </c>
      <c r="S42" s="98" t="s">
        <v>216</v>
      </c>
      <c r="T42" s="98" t="s">
        <v>215</v>
      </c>
      <c r="U42" s="83">
        <v>600</v>
      </c>
      <c r="V42" s="83">
        <v>885</v>
      </c>
      <c r="W42" s="83">
        <v>3732</v>
      </c>
      <c r="X42" s="83">
        <v>2</v>
      </c>
      <c r="Y42" s="83" t="s">
        <v>208</v>
      </c>
      <c r="Z42" s="83" t="s">
        <v>206</v>
      </c>
      <c r="AA42" s="83" t="s">
        <v>208</v>
      </c>
    </row>
    <row r="43" spans="1:27" s="87" customFormat="1" ht="12.75">
      <c r="A43" s="98">
        <v>2</v>
      </c>
      <c r="B43" s="98" t="s">
        <v>617</v>
      </c>
      <c r="C43" s="98" t="s">
        <v>207</v>
      </c>
      <c r="D43" s="98" t="s">
        <v>206</v>
      </c>
      <c r="E43" s="98" t="s">
        <v>208</v>
      </c>
      <c r="F43" s="98">
        <v>1963</v>
      </c>
      <c r="G43" s="240">
        <v>238</v>
      </c>
      <c r="H43" s="104" t="s">
        <v>551</v>
      </c>
      <c r="I43" s="117"/>
      <c r="J43" s="98" t="s">
        <v>210</v>
      </c>
      <c r="K43" s="98" t="s">
        <v>211</v>
      </c>
      <c r="L43" s="98" t="s">
        <v>212</v>
      </c>
      <c r="M43" s="98" t="s">
        <v>213</v>
      </c>
      <c r="N43" s="98" t="s">
        <v>208</v>
      </c>
      <c r="O43" s="98" t="s">
        <v>214</v>
      </c>
      <c r="P43" s="98" t="s">
        <v>215</v>
      </c>
      <c r="Q43" s="98" t="s">
        <v>215</v>
      </c>
      <c r="R43" s="98" t="s">
        <v>215</v>
      </c>
      <c r="S43" s="98" t="s">
        <v>216</v>
      </c>
      <c r="T43" s="98" t="s">
        <v>215</v>
      </c>
      <c r="U43" s="83">
        <v>85</v>
      </c>
      <c r="V43" s="83">
        <v>71</v>
      </c>
      <c r="W43" s="83">
        <v>240</v>
      </c>
      <c r="X43" s="83">
        <v>1</v>
      </c>
      <c r="Y43" s="83" t="s">
        <v>208</v>
      </c>
      <c r="Z43" s="83" t="s">
        <v>208</v>
      </c>
      <c r="AA43" s="83" t="s">
        <v>208</v>
      </c>
    </row>
    <row r="44" spans="1:27" s="87" customFormat="1" ht="12.75">
      <c r="A44" s="98">
        <v>3</v>
      </c>
      <c r="B44" s="98" t="s">
        <v>617</v>
      </c>
      <c r="C44" s="83" t="s">
        <v>207</v>
      </c>
      <c r="D44" s="98" t="s">
        <v>206</v>
      </c>
      <c r="E44" s="98" t="s">
        <v>208</v>
      </c>
      <c r="F44" s="98">
        <v>1988</v>
      </c>
      <c r="G44" s="240">
        <v>9486.74</v>
      </c>
      <c r="H44" s="104" t="s">
        <v>551</v>
      </c>
      <c r="I44" s="117"/>
      <c r="J44" s="98" t="s">
        <v>210</v>
      </c>
      <c r="K44" s="98" t="s">
        <v>211</v>
      </c>
      <c r="L44" s="98" t="s">
        <v>212</v>
      </c>
      <c r="M44" s="98" t="s">
        <v>213</v>
      </c>
      <c r="N44" s="98" t="s">
        <v>208</v>
      </c>
      <c r="O44" s="98" t="s">
        <v>214</v>
      </c>
      <c r="P44" s="98" t="s">
        <v>215</v>
      </c>
      <c r="Q44" s="98" t="s">
        <v>215</v>
      </c>
      <c r="R44" s="98" t="s">
        <v>215</v>
      </c>
      <c r="S44" s="98" t="s">
        <v>216</v>
      </c>
      <c r="T44" s="98" t="s">
        <v>215</v>
      </c>
      <c r="U44" s="83">
        <v>57</v>
      </c>
      <c r="V44" s="83">
        <v>48</v>
      </c>
      <c r="W44" s="83">
        <v>199</v>
      </c>
      <c r="X44" s="83">
        <v>1</v>
      </c>
      <c r="Y44" s="83" t="s">
        <v>208</v>
      </c>
      <c r="Z44" s="83" t="s">
        <v>208</v>
      </c>
      <c r="AA44" s="83" t="s">
        <v>208</v>
      </c>
    </row>
    <row r="45" spans="1:27" s="118" customFormat="1" ht="12.75">
      <c r="A45" s="98">
        <v>4</v>
      </c>
      <c r="B45" s="98" t="s">
        <v>596</v>
      </c>
      <c r="C45" s="98" t="s">
        <v>205</v>
      </c>
      <c r="D45" s="98" t="s">
        <v>206</v>
      </c>
      <c r="E45" s="98" t="s">
        <v>208</v>
      </c>
      <c r="F45" s="98">
        <v>2011</v>
      </c>
      <c r="G45" s="240">
        <v>251531.75</v>
      </c>
      <c r="H45" s="104" t="s">
        <v>551</v>
      </c>
      <c r="I45" s="111"/>
      <c r="J45" s="98" t="s">
        <v>210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>
        <v>975</v>
      </c>
      <c r="V45" s="110">
        <v>975</v>
      </c>
      <c r="W45" s="111"/>
      <c r="X45" s="111"/>
      <c r="Y45" s="111"/>
      <c r="Z45" s="111"/>
      <c r="AA45" s="111"/>
    </row>
    <row r="46" spans="1:27" s="118" customFormat="1" ht="12.75">
      <c r="A46" s="98">
        <v>5</v>
      </c>
      <c r="B46" s="98" t="s">
        <v>597</v>
      </c>
      <c r="C46" s="98" t="s">
        <v>598</v>
      </c>
      <c r="D46" s="98" t="s">
        <v>206</v>
      </c>
      <c r="E46" s="98" t="s">
        <v>208</v>
      </c>
      <c r="F46" s="98">
        <v>2012</v>
      </c>
      <c r="G46" s="240">
        <v>22386</v>
      </c>
      <c r="H46" s="104" t="s">
        <v>551</v>
      </c>
      <c r="I46" s="111"/>
      <c r="J46" s="98" t="s">
        <v>210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  <c r="X46" s="111"/>
      <c r="Y46" s="111"/>
      <c r="Z46" s="111"/>
      <c r="AA46" s="111"/>
    </row>
    <row r="47" spans="1:27" s="80" customFormat="1" ht="12.75">
      <c r="A47" s="263" t="s">
        <v>122</v>
      </c>
      <c r="B47" s="263" t="s">
        <v>122</v>
      </c>
      <c r="C47" s="263"/>
      <c r="D47" s="96"/>
      <c r="E47" s="114"/>
      <c r="F47" s="98"/>
      <c r="G47" s="115">
        <f>SUM(G42:G46)</f>
        <v>2212642.49</v>
      </c>
      <c r="H47" s="116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</row>
    <row r="48" spans="1:27" s="32" customFormat="1" ht="12.75" customHeight="1">
      <c r="A48" s="265" t="s">
        <v>641</v>
      </c>
      <c r="B48" s="265"/>
      <c r="C48" s="265"/>
      <c r="D48" s="265"/>
      <c r="E48" s="265"/>
      <c r="F48" s="265"/>
      <c r="G48" s="265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</row>
    <row r="49" spans="1:27" s="80" customFormat="1" ht="63.75">
      <c r="A49" s="98">
        <v>1</v>
      </c>
      <c r="B49" s="98" t="s">
        <v>227</v>
      </c>
      <c r="C49" s="98" t="s">
        <v>205</v>
      </c>
      <c r="D49" s="98" t="s">
        <v>228</v>
      </c>
      <c r="E49" s="98" t="s">
        <v>229</v>
      </c>
      <c r="F49" s="121"/>
      <c r="G49" s="242">
        <v>6537000</v>
      </c>
      <c r="H49" s="101" t="s">
        <v>550</v>
      </c>
      <c r="I49" s="122" t="s">
        <v>230</v>
      </c>
      <c r="J49" s="98" t="s">
        <v>231</v>
      </c>
      <c r="K49" s="98" t="s">
        <v>240</v>
      </c>
      <c r="L49" s="98" t="s">
        <v>241</v>
      </c>
      <c r="M49" s="98" t="s">
        <v>242</v>
      </c>
      <c r="N49" s="98" t="s">
        <v>243</v>
      </c>
      <c r="O49" s="98" t="s">
        <v>244</v>
      </c>
      <c r="P49" s="98" t="s">
        <v>244</v>
      </c>
      <c r="Q49" s="98" t="s">
        <v>244</v>
      </c>
      <c r="R49" s="98" t="s">
        <v>244</v>
      </c>
      <c r="S49" s="98" t="s">
        <v>244</v>
      </c>
      <c r="T49" s="98" t="s">
        <v>244</v>
      </c>
      <c r="U49" s="123">
        <v>2811.3</v>
      </c>
      <c r="V49" s="123">
        <v>5573.1</v>
      </c>
      <c r="W49" s="123">
        <v>19347.16</v>
      </c>
      <c r="X49" s="123" t="s">
        <v>248</v>
      </c>
      <c r="Y49" s="123" t="s">
        <v>206</v>
      </c>
      <c r="Z49" s="123" t="s">
        <v>206</v>
      </c>
      <c r="AA49" s="123" t="s">
        <v>208</v>
      </c>
    </row>
    <row r="50" spans="1:27" s="80" customFormat="1" ht="51">
      <c r="A50" s="98">
        <v>2</v>
      </c>
      <c r="B50" s="98" t="s">
        <v>226</v>
      </c>
      <c r="C50" s="98" t="s">
        <v>232</v>
      </c>
      <c r="D50" s="98" t="s">
        <v>228</v>
      </c>
      <c r="E50" s="98" t="s">
        <v>229</v>
      </c>
      <c r="F50" s="98">
        <v>2008</v>
      </c>
      <c r="G50" s="242">
        <v>5374104.8</v>
      </c>
      <c r="H50" s="101" t="s">
        <v>550</v>
      </c>
      <c r="I50" s="124" t="s">
        <v>233</v>
      </c>
      <c r="J50" s="98" t="s">
        <v>231</v>
      </c>
      <c r="K50" s="98" t="s">
        <v>245</v>
      </c>
      <c r="L50" s="98" t="s">
        <v>246</v>
      </c>
      <c r="M50" s="98" t="s">
        <v>247</v>
      </c>
      <c r="N50" s="98" t="s">
        <v>243</v>
      </c>
      <c r="O50" s="98" t="s">
        <v>244</v>
      </c>
      <c r="P50" s="98" t="s">
        <v>244</v>
      </c>
      <c r="Q50" s="98" t="s">
        <v>244</v>
      </c>
      <c r="R50" s="98" t="s">
        <v>244</v>
      </c>
      <c r="S50" s="98" t="s">
        <v>244</v>
      </c>
      <c r="T50" s="98" t="s">
        <v>244</v>
      </c>
      <c r="U50" s="83"/>
      <c r="V50" s="83"/>
      <c r="W50" s="83"/>
      <c r="X50" s="83"/>
      <c r="Y50" s="83"/>
      <c r="Z50" s="83"/>
      <c r="AA50" s="83"/>
    </row>
    <row r="51" spans="1:27" s="80" customFormat="1" ht="25.5">
      <c r="A51" s="98">
        <v>3</v>
      </c>
      <c r="B51" s="98" t="s">
        <v>236</v>
      </c>
      <c r="C51" s="98" t="s">
        <v>237</v>
      </c>
      <c r="D51" s="98" t="s">
        <v>228</v>
      </c>
      <c r="E51" s="98" t="s">
        <v>229</v>
      </c>
      <c r="F51" s="121" t="s">
        <v>238</v>
      </c>
      <c r="G51" s="119">
        <v>34200.61</v>
      </c>
      <c r="H51" s="104" t="s">
        <v>551</v>
      </c>
      <c r="I51" s="106" t="s">
        <v>235</v>
      </c>
      <c r="J51" s="98" t="s">
        <v>231</v>
      </c>
      <c r="K51" s="98" t="s">
        <v>243</v>
      </c>
      <c r="L51" s="98" t="s">
        <v>243</v>
      </c>
      <c r="M51" s="98" t="s">
        <v>243</v>
      </c>
      <c r="N51" s="98" t="s">
        <v>243</v>
      </c>
      <c r="O51" s="98" t="s">
        <v>243</v>
      </c>
      <c r="P51" s="98" t="s">
        <v>243</v>
      </c>
      <c r="Q51" s="98" t="s">
        <v>243</v>
      </c>
      <c r="R51" s="98" t="s">
        <v>243</v>
      </c>
      <c r="S51" s="98" t="s">
        <v>243</v>
      </c>
      <c r="T51" s="98" t="s">
        <v>243</v>
      </c>
      <c r="U51" s="83"/>
      <c r="V51" s="83"/>
      <c r="W51" s="83"/>
      <c r="X51" s="83"/>
      <c r="Y51" s="83"/>
      <c r="Z51" s="83"/>
      <c r="AA51" s="83"/>
    </row>
    <row r="52" spans="1:27" s="80" customFormat="1" ht="89.25">
      <c r="A52" s="98">
        <v>4</v>
      </c>
      <c r="B52" s="98" t="s">
        <v>239</v>
      </c>
      <c r="C52" s="98" t="s">
        <v>234</v>
      </c>
      <c r="D52" s="98" t="s">
        <v>228</v>
      </c>
      <c r="E52" s="98" t="s">
        <v>229</v>
      </c>
      <c r="F52" s="98">
        <v>2011</v>
      </c>
      <c r="G52" s="119">
        <v>910055.36</v>
      </c>
      <c r="H52" s="104" t="s">
        <v>551</v>
      </c>
      <c r="I52" s="106" t="s">
        <v>235</v>
      </c>
      <c r="J52" s="98" t="s">
        <v>231</v>
      </c>
      <c r="K52" s="98" t="s">
        <v>243</v>
      </c>
      <c r="L52" s="98" t="s">
        <v>243</v>
      </c>
      <c r="M52" s="98" t="s">
        <v>243</v>
      </c>
      <c r="N52" s="98" t="s">
        <v>243</v>
      </c>
      <c r="O52" s="98" t="s">
        <v>243</v>
      </c>
      <c r="P52" s="98" t="s">
        <v>244</v>
      </c>
      <c r="Q52" s="98" t="s">
        <v>243</v>
      </c>
      <c r="R52" s="98" t="s">
        <v>243</v>
      </c>
      <c r="S52" s="98" t="s">
        <v>243</v>
      </c>
      <c r="T52" s="98" t="s">
        <v>243</v>
      </c>
      <c r="U52" s="83"/>
      <c r="V52" s="83"/>
      <c r="W52" s="83"/>
      <c r="X52" s="83"/>
      <c r="Y52" s="83"/>
      <c r="Z52" s="83"/>
      <c r="AA52" s="83"/>
    </row>
    <row r="53" spans="1:27" s="60" customFormat="1" ht="46.5" customHeight="1">
      <c r="A53" s="98">
        <v>5</v>
      </c>
      <c r="B53" s="68" t="s">
        <v>38</v>
      </c>
      <c r="C53" s="68" t="s">
        <v>39</v>
      </c>
      <c r="D53" s="68" t="s">
        <v>228</v>
      </c>
      <c r="E53" s="68" t="s">
        <v>229</v>
      </c>
      <c r="F53" s="68">
        <v>2012</v>
      </c>
      <c r="G53" s="241">
        <v>1403285.16</v>
      </c>
      <c r="H53" s="104" t="s">
        <v>551</v>
      </c>
      <c r="I53" s="158" t="s">
        <v>40</v>
      </c>
      <c r="J53" s="67" t="s">
        <v>231</v>
      </c>
      <c r="K53" s="68" t="s">
        <v>41</v>
      </c>
      <c r="L53" s="166" t="s">
        <v>42</v>
      </c>
      <c r="M53" s="68" t="s">
        <v>43</v>
      </c>
      <c r="N53" s="68" t="s">
        <v>44</v>
      </c>
      <c r="O53" s="68" t="s">
        <v>244</v>
      </c>
      <c r="P53" s="68" t="s">
        <v>244</v>
      </c>
      <c r="Q53" s="68" t="s">
        <v>244</v>
      </c>
      <c r="R53" s="68" t="s">
        <v>244</v>
      </c>
      <c r="S53" s="68" t="s">
        <v>244</v>
      </c>
      <c r="T53" s="68" t="s">
        <v>244</v>
      </c>
      <c r="U53" s="165">
        <v>1060.06</v>
      </c>
      <c r="V53" s="165">
        <v>745.59</v>
      </c>
      <c r="W53" s="165">
        <v>2883.33</v>
      </c>
      <c r="X53" s="165" t="s">
        <v>45</v>
      </c>
      <c r="Y53" s="165" t="s">
        <v>44</v>
      </c>
      <c r="Z53" s="165" t="s">
        <v>425</v>
      </c>
      <c r="AA53" s="165" t="s">
        <v>44</v>
      </c>
    </row>
    <row r="54" spans="1:27" s="80" customFormat="1" ht="12.75">
      <c r="A54" s="98"/>
      <c r="B54" s="263" t="s">
        <v>122</v>
      </c>
      <c r="C54" s="263"/>
      <c r="D54" s="96"/>
      <c r="E54" s="109"/>
      <c r="F54" s="83"/>
      <c r="G54" s="115">
        <f>SUM(G49:G53)</f>
        <v>14258645.93</v>
      </c>
      <c r="H54" s="116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s="32" customFormat="1" ht="12" customHeight="1">
      <c r="A55" s="265" t="s">
        <v>306</v>
      </c>
      <c r="B55" s="265"/>
      <c r="C55" s="265"/>
      <c r="D55" s="265"/>
      <c r="E55" s="265"/>
      <c r="F55" s="265"/>
      <c r="G55" s="265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</row>
    <row r="56" spans="1:27" s="26" customFormat="1" ht="38.25">
      <c r="A56" s="98">
        <v>1</v>
      </c>
      <c r="B56" s="102" t="s">
        <v>572</v>
      </c>
      <c r="C56" s="98"/>
      <c r="D56" s="109"/>
      <c r="E56" s="109"/>
      <c r="F56" s="125" t="s">
        <v>614</v>
      </c>
      <c r="G56" s="269">
        <v>3577000</v>
      </c>
      <c r="H56" s="101" t="s">
        <v>550</v>
      </c>
      <c r="I56" s="102" t="s">
        <v>594</v>
      </c>
      <c r="J56" s="102" t="s">
        <v>309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</row>
    <row r="57" spans="1:27" s="26" customFormat="1" ht="38.25">
      <c r="A57" s="98">
        <v>2</v>
      </c>
      <c r="B57" s="102" t="s">
        <v>573</v>
      </c>
      <c r="C57" s="98"/>
      <c r="D57" s="109"/>
      <c r="E57" s="109"/>
      <c r="F57" s="125" t="s">
        <v>613</v>
      </c>
      <c r="G57" s="269"/>
      <c r="H57" s="101" t="s">
        <v>550</v>
      </c>
      <c r="I57" s="102" t="s">
        <v>594</v>
      </c>
      <c r="J57" s="113" t="s">
        <v>309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</row>
    <row r="58" spans="1:27" s="26" customFormat="1" ht="38.25">
      <c r="A58" s="98">
        <v>3</v>
      </c>
      <c r="B58" s="102" t="s">
        <v>574</v>
      </c>
      <c r="C58" s="98"/>
      <c r="D58" s="109"/>
      <c r="E58" s="109"/>
      <c r="F58" s="125" t="s">
        <v>615</v>
      </c>
      <c r="G58" s="269"/>
      <c r="H58" s="101" t="s">
        <v>550</v>
      </c>
      <c r="I58" s="102" t="s">
        <v>594</v>
      </c>
      <c r="J58" s="102" t="s">
        <v>309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</row>
    <row r="59" spans="1:27" s="26" customFormat="1" ht="12.75">
      <c r="A59" s="98">
        <v>4</v>
      </c>
      <c r="B59" s="102" t="s">
        <v>575</v>
      </c>
      <c r="C59" s="98"/>
      <c r="D59" s="109"/>
      <c r="E59" s="109"/>
      <c r="F59" s="125" t="s">
        <v>616</v>
      </c>
      <c r="G59" s="100">
        <v>5376</v>
      </c>
      <c r="H59" s="104" t="s">
        <v>551</v>
      </c>
      <c r="I59" s="83"/>
      <c r="J59" s="102" t="s">
        <v>309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</row>
    <row r="60" spans="1:27" s="80" customFormat="1" ht="14.25" customHeight="1">
      <c r="A60" s="263" t="s">
        <v>146</v>
      </c>
      <c r="B60" s="263"/>
      <c r="C60" s="263"/>
      <c r="D60" s="96"/>
      <c r="E60" s="114"/>
      <c r="F60" s="98"/>
      <c r="G60" s="115">
        <f>SUM(G56:G59)</f>
        <v>3582376</v>
      </c>
      <c r="H60" s="116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s="33" customFormat="1" ht="15" customHeight="1">
      <c r="A61" s="273" t="s">
        <v>112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5"/>
    </row>
    <row r="62" spans="1:27" s="26" customFormat="1" ht="76.5">
      <c r="A62" s="98">
        <v>1</v>
      </c>
      <c r="B62" s="98" t="s">
        <v>316</v>
      </c>
      <c r="C62" s="98" t="s">
        <v>205</v>
      </c>
      <c r="D62" s="98" t="s">
        <v>206</v>
      </c>
      <c r="E62" s="98" t="s">
        <v>208</v>
      </c>
      <c r="F62" s="98" t="s">
        <v>317</v>
      </c>
      <c r="G62" s="126">
        <v>4000000</v>
      </c>
      <c r="H62" s="101" t="s">
        <v>550</v>
      </c>
      <c r="I62" s="112" t="s">
        <v>318</v>
      </c>
      <c r="J62" s="98" t="s">
        <v>319</v>
      </c>
      <c r="K62" s="98" t="s">
        <v>323</v>
      </c>
      <c r="L62" s="98" t="s">
        <v>324</v>
      </c>
      <c r="M62" s="98" t="s">
        <v>325</v>
      </c>
      <c r="N62" s="98" t="s">
        <v>208</v>
      </c>
      <c r="O62" s="98" t="s">
        <v>326</v>
      </c>
      <c r="P62" s="98" t="s">
        <v>326</v>
      </c>
      <c r="Q62" s="98" t="s">
        <v>215</v>
      </c>
      <c r="R62" s="98" t="s">
        <v>215</v>
      </c>
      <c r="S62" s="98" t="s">
        <v>215</v>
      </c>
      <c r="T62" s="98" t="s">
        <v>215</v>
      </c>
      <c r="U62" s="83" t="s">
        <v>332</v>
      </c>
      <c r="V62" s="83" t="s">
        <v>333</v>
      </c>
      <c r="W62" s="83" t="s">
        <v>334</v>
      </c>
      <c r="X62" s="83">
        <v>2</v>
      </c>
      <c r="Y62" s="83" t="s">
        <v>335</v>
      </c>
      <c r="Z62" s="83" t="s">
        <v>206</v>
      </c>
      <c r="AA62" s="83" t="s">
        <v>208</v>
      </c>
    </row>
    <row r="63" spans="1:27" s="26" customFormat="1" ht="51">
      <c r="A63" s="98">
        <v>2</v>
      </c>
      <c r="B63" s="98" t="s">
        <v>320</v>
      </c>
      <c r="C63" s="98" t="s">
        <v>205</v>
      </c>
      <c r="D63" s="98" t="s">
        <v>206</v>
      </c>
      <c r="E63" s="98" t="s">
        <v>208</v>
      </c>
      <c r="F63" s="98">
        <v>1985</v>
      </c>
      <c r="G63" s="126">
        <v>1000000</v>
      </c>
      <c r="H63" s="101" t="s">
        <v>550</v>
      </c>
      <c r="I63" s="106" t="s">
        <v>321</v>
      </c>
      <c r="J63" s="98" t="s">
        <v>322</v>
      </c>
      <c r="K63" s="98" t="s">
        <v>327</v>
      </c>
      <c r="L63" s="98" t="s">
        <v>328</v>
      </c>
      <c r="M63" s="98" t="s">
        <v>329</v>
      </c>
      <c r="N63" s="98" t="s">
        <v>330</v>
      </c>
      <c r="O63" s="98" t="s">
        <v>326</v>
      </c>
      <c r="P63" s="98" t="s">
        <v>326</v>
      </c>
      <c r="Q63" s="98" t="s">
        <v>326</v>
      </c>
      <c r="R63" s="98" t="s">
        <v>326</v>
      </c>
      <c r="S63" s="98" t="s">
        <v>331</v>
      </c>
      <c r="T63" s="98" t="s">
        <v>215</v>
      </c>
      <c r="U63" s="83" t="s">
        <v>336</v>
      </c>
      <c r="V63" s="83"/>
      <c r="W63" s="83" t="s">
        <v>337</v>
      </c>
      <c r="X63" s="83">
        <v>1</v>
      </c>
      <c r="Y63" s="83" t="s">
        <v>208</v>
      </c>
      <c r="Z63" s="83" t="s">
        <v>206</v>
      </c>
      <c r="AA63" s="127" t="s">
        <v>208</v>
      </c>
    </row>
    <row r="64" spans="1:27" s="132" customFormat="1" ht="38.25">
      <c r="A64" s="98">
        <v>3</v>
      </c>
      <c r="B64" s="98" t="s">
        <v>600</v>
      </c>
      <c r="C64" s="98" t="s">
        <v>205</v>
      </c>
      <c r="D64" s="98" t="s">
        <v>206</v>
      </c>
      <c r="E64" s="98"/>
      <c r="F64" s="98">
        <v>2012</v>
      </c>
      <c r="G64" s="128">
        <v>402160.78</v>
      </c>
      <c r="H64" s="104" t="s">
        <v>551</v>
      </c>
      <c r="I64" s="106" t="s">
        <v>601</v>
      </c>
      <c r="J64" s="98" t="s">
        <v>602</v>
      </c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30"/>
      <c r="W64" s="130"/>
      <c r="X64" s="98">
        <v>3</v>
      </c>
      <c r="Y64" s="130"/>
      <c r="Z64" s="131"/>
      <c r="AA64" s="130"/>
    </row>
    <row r="65" spans="1:27" s="132" customFormat="1" ht="38.25">
      <c r="A65" s="98">
        <v>4</v>
      </c>
      <c r="B65" s="98" t="s">
        <v>603</v>
      </c>
      <c r="C65" s="98"/>
      <c r="D65" s="98"/>
      <c r="E65" s="98"/>
      <c r="F65" s="98">
        <v>2012</v>
      </c>
      <c r="G65" s="128">
        <v>126480.9</v>
      </c>
      <c r="H65" s="104" t="s">
        <v>551</v>
      </c>
      <c r="I65" s="133"/>
      <c r="J65" s="98" t="s">
        <v>604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30"/>
      <c r="W65" s="130"/>
      <c r="X65" s="98">
        <v>4</v>
      </c>
      <c r="Y65" s="130"/>
      <c r="Z65" s="131"/>
      <c r="AA65" s="130"/>
    </row>
    <row r="66" spans="1:27" s="80" customFormat="1" ht="18" customHeight="1">
      <c r="A66" s="263" t="s">
        <v>146</v>
      </c>
      <c r="B66" s="263"/>
      <c r="C66" s="263"/>
      <c r="D66" s="96"/>
      <c r="E66" s="114"/>
      <c r="F66" s="98"/>
      <c r="G66" s="115">
        <f>SUM(G62:G65)</f>
        <v>5528641.680000001</v>
      </c>
      <c r="H66" s="116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134"/>
    </row>
    <row r="67" spans="1:27" s="33" customFormat="1" ht="12.75" customHeight="1">
      <c r="A67" s="273" t="s">
        <v>199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5"/>
    </row>
    <row r="68" spans="1:27" s="26" customFormat="1" ht="89.25">
      <c r="A68" s="98">
        <v>1</v>
      </c>
      <c r="B68" s="98" t="s">
        <v>346</v>
      </c>
      <c r="C68" s="98" t="s">
        <v>347</v>
      </c>
      <c r="D68" s="98" t="s">
        <v>206</v>
      </c>
      <c r="E68" s="98" t="s">
        <v>208</v>
      </c>
      <c r="F68" s="98">
        <v>1968</v>
      </c>
      <c r="G68" s="126">
        <v>1160000</v>
      </c>
      <c r="H68" s="101" t="s">
        <v>550</v>
      </c>
      <c r="I68" s="112" t="s">
        <v>348</v>
      </c>
      <c r="J68" s="98" t="s">
        <v>349</v>
      </c>
      <c r="K68" s="98" t="s">
        <v>323</v>
      </c>
      <c r="L68" s="98" t="s">
        <v>353</v>
      </c>
      <c r="M68" s="98" t="s">
        <v>354</v>
      </c>
      <c r="N68" s="98" t="s">
        <v>331</v>
      </c>
      <c r="O68" s="98" t="s">
        <v>355</v>
      </c>
      <c r="P68" s="98" t="s">
        <v>356</v>
      </c>
      <c r="Q68" s="98" t="s">
        <v>356</v>
      </c>
      <c r="R68" s="98" t="s">
        <v>215</v>
      </c>
      <c r="S68" s="98" t="s">
        <v>331</v>
      </c>
      <c r="T68" s="98" t="s">
        <v>356</v>
      </c>
      <c r="U68" s="83" t="s">
        <v>358</v>
      </c>
      <c r="V68" s="83" t="s">
        <v>359</v>
      </c>
      <c r="W68" s="83" t="s">
        <v>360</v>
      </c>
      <c r="X68" s="83">
        <v>1</v>
      </c>
      <c r="Y68" s="83" t="s">
        <v>208</v>
      </c>
      <c r="Z68" s="83" t="s">
        <v>206</v>
      </c>
      <c r="AA68" s="83" t="s">
        <v>208</v>
      </c>
    </row>
    <row r="69" spans="1:27" s="26" customFormat="1" ht="25.5">
      <c r="A69" s="98">
        <v>2</v>
      </c>
      <c r="B69" s="98" t="s">
        <v>350</v>
      </c>
      <c r="C69" s="98" t="s">
        <v>351</v>
      </c>
      <c r="D69" s="98" t="s">
        <v>206</v>
      </c>
      <c r="E69" s="98" t="s">
        <v>208</v>
      </c>
      <c r="F69" s="98">
        <v>1968</v>
      </c>
      <c r="G69" s="100">
        <v>17922.11</v>
      </c>
      <c r="H69" s="104" t="s">
        <v>551</v>
      </c>
      <c r="I69" s="106" t="s">
        <v>352</v>
      </c>
      <c r="J69" s="98" t="s">
        <v>349</v>
      </c>
      <c r="K69" s="98" t="s">
        <v>323</v>
      </c>
      <c r="L69" s="98" t="s">
        <v>353</v>
      </c>
      <c r="M69" s="98" t="s">
        <v>357</v>
      </c>
      <c r="N69" s="98" t="s">
        <v>331</v>
      </c>
      <c r="O69" s="98" t="s">
        <v>355</v>
      </c>
      <c r="P69" s="98" t="s">
        <v>326</v>
      </c>
      <c r="Q69" s="98" t="s">
        <v>356</v>
      </c>
      <c r="R69" s="98" t="s">
        <v>326</v>
      </c>
      <c r="S69" s="98" t="s">
        <v>331</v>
      </c>
      <c r="T69" s="98" t="s">
        <v>356</v>
      </c>
      <c r="U69" s="83" t="s">
        <v>361</v>
      </c>
      <c r="V69" s="83" t="s">
        <v>362</v>
      </c>
      <c r="W69" s="83" t="s">
        <v>363</v>
      </c>
      <c r="X69" s="83">
        <v>1</v>
      </c>
      <c r="Y69" s="83" t="s">
        <v>208</v>
      </c>
      <c r="Z69" s="83" t="s">
        <v>208</v>
      </c>
      <c r="AA69" s="83" t="s">
        <v>208</v>
      </c>
    </row>
    <row r="70" spans="1:27" s="80" customFormat="1" ht="12.75">
      <c r="A70" s="98"/>
      <c r="B70" s="263" t="s">
        <v>122</v>
      </c>
      <c r="C70" s="263"/>
      <c r="D70" s="96"/>
      <c r="E70" s="114"/>
      <c r="F70" s="98"/>
      <c r="G70" s="115">
        <f>SUM(G68:G69)</f>
        <v>1177922.11</v>
      </c>
      <c r="H70" s="116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s="33" customFormat="1" ht="14.25" customHeight="1">
      <c r="A71" s="270" t="s">
        <v>843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2"/>
    </row>
    <row r="72" spans="1:27" s="60" customFormat="1" ht="38.25">
      <c r="A72" s="66">
        <v>1</v>
      </c>
      <c r="B72" s="66" t="s">
        <v>844</v>
      </c>
      <c r="C72" s="66" t="s">
        <v>845</v>
      </c>
      <c r="D72" s="66" t="s">
        <v>228</v>
      </c>
      <c r="E72" s="66" t="s">
        <v>229</v>
      </c>
      <c r="F72" s="66" t="s">
        <v>846</v>
      </c>
      <c r="G72" s="172">
        <v>505774.67</v>
      </c>
      <c r="H72" s="104" t="s">
        <v>551</v>
      </c>
      <c r="I72" s="156" t="s">
        <v>847</v>
      </c>
      <c r="J72" s="66" t="s">
        <v>848</v>
      </c>
      <c r="K72" s="66" t="s">
        <v>323</v>
      </c>
      <c r="L72" s="66" t="s">
        <v>849</v>
      </c>
      <c r="M72" s="66" t="s">
        <v>850</v>
      </c>
      <c r="N72" s="66" t="s">
        <v>229</v>
      </c>
      <c r="O72" s="66" t="s">
        <v>229</v>
      </c>
      <c r="P72" s="66" t="s">
        <v>215</v>
      </c>
      <c r="Q72" s="66" t="s">
        <v>215</v>
      </c>
      <c r="R72" s="66" t="s">
        <v>356</v>
      </c>
      <c r="S72" s="66" t="s">
        <v>356</v>
      </c>
      <c r="T72" s="66" t="s">
        <v>540</v>
      </c>
      <c r="U72" s="157" t="s">
        <v>851</v>
      </c>
      <c r="V72" s="157" t="s">
        <v>852</v>
      </c>
      <c r="W72" s="157" t="s">
        <v>853</v>
      </c>
      <c r="X72" s="157" t="s">
        <v>854</v>
      </c>
      <c r="Y72" s="157" t="s">
        <v>44</v>
      </c>
      <c r="Z72" s="157" t="s">
        <v>425</v>
      </c>
      <c r="AA72" s="157" t="s">
        <v>44</v>
      </c>
    </row>
    <row r="73" spans="1:27" s="60" customFormat="1" ht="25.5">
      <c r="A73" s="67">
        <v>2</v>
      </c>
      <c r="B73" s="67" t="s">
        <v>855</v>
      </c>
      <c r="C73" s="67" t="s">
        <v>856</v>
      </c>
      <c r="D73" s="67" t="s">
        <v>228</v>
      </c>
      <c r="E73" s="67" t="s">
        <v>229</v>
      </c>
      <c r="F73" s="67" t="s">
        <v>857</v>
      </c>
      <c r="G73" s="174">
        <v>17603.04</v>
      </c>
      <c r="H73" s="104" t="s">
        <v>551</v>
      </c>
      <c r="I73" s="158"/>
      <c r="J73" s="67" t="s">
        <v>848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159" t="s">
        <v>858</v>
      </c>
      <c r="V73" s="159" t="s">
        <v>858</v>
      </c>
      <c r="W73" s="159"/>
      <c r="X73" s="159"/>
      <c r="Y73" s="159"/>
      <c r="Z73" s="159"/>
      <c r="AA73" s="159"/>
    </row>
    <row r="74" spans="1:27" s="60" customFormat="1" ht="12.75">
      <c r="A74" s="67">
        <v>3</v>
      </c>
      <c r="B74" s="67" t="s">
        <v>859</v>
      </c>
      <c r="C74" s="67" t="s">
        <v>860</v>
      </c>
      <c r="D74" s="67" t="s">
        <v>228</v>
      </c>
      <c r="E74" s="67" t="s">
        <v>229</v>
      </c>
      <c r="F74" s="67"/>
      <c r="G74" s="174">
        <v>56888</v>
      </c>
      <c r="H74" s="104" t="s">
        <v>551</v>
      </c>
      <c r="I74" s="158"/>
      <c r="J74" s="67" t="s">
        <v>848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>
        <v>3</v>
      </c>
      <c r="W74" s="159"/>
      <c r="X74" s="159"/>
      <c r="Y74" s="159"/>
      <c r="Z74" s="159"/>
      <c r="AA74" s="159"/>
    </row>
    <row r="75" spans="1:27" s="60" customFormat="1" ht="12.75">
      <c r="A75" s="67">
        <v>4</v>
      </c>
      <c r="B75" s="67" t="s">
        <v>861</v>
      </c>
      <c r="C75" s="67"/>
      <c r="D75" s="67" t="s">
        <v>228</v>
      </c>
      <c r="E75" s="67" t="s">
        <v>229</v>
      </c>
      <c r="F75" s="67"/>
      <c r="G75" s="174">
        <v>9806.36</v>
      </c>
      <c r="H75" s="104" t="s">
        <v>551</v>
      </c>
      <c r="I75" s="158"/>
      <c r="J75" s="67" t="s">
        <v>848</v>
      </c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>
        <v>4</v>
      </c>
      <c r="W75" s="159"/>
      <c r="X75" s="159"/>
      <c r="Y75" s="159"/>
      <c r="Z75" s="159"/>
      <c r="AA75" s="159"/>
    </row>
    <row r="76" spans="1:27" s="60" customFormat="1" ht="12.75">
      <c r="A76" s="67">
        <v>5</v>
      </c>
      <c r="B76" s="67" t="s">
        <v>859</v>
      </c>
      <c r="C76" s="67" t="s">
        <v>860</v>
      </c>
      <c r="D76" s="67" t="s">
        <v>228</v>
      </c>
      <c r="E76" s="67" t="s">
        <v>229</v>
      </c>
      <c r="F76" s="67"/>
      <c r="G76" s="174">
        <v>239373.18</v>
      </c>
      <c r="H76" s="104" t="s">
        <v>551</v>
      </c>
      <c r="I76" s="158"/>
      <c r="J76" s="67" t="s">
        <v>862</v>
      </c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>
        <v>5</v>
      </c>
      <c r="W76" s="159"/>
      <c r="X76" s="159"/>
      <c r="Y76" s="159"/>
      <c r="Z76" s="159"/>
      <c r="AA76" s="159"/>
    </row>
    <row r="77" spans="1:27" s="60" customFormat="1" ht="25.5">
      <c r="A77" s="67">
        <v>6</v>
      </c>
      <c r="B77" s="67" t="s">
        <v>864</v>
      </c>
      <c r="C77" s="67" t="s">
        <v>863</v>
      </c>
      <c r="D77" s="67" t="s">
        <v>228</v>
      </c>
      <c r="E77" s="67" t="s">
        <v>229</v>
      </c>
      <c r="F77" s="67"/>
      <c r="G77" s="174">
        <v>21163.34</v>
      </c>
      <c r="H77" s="104" t="s">
        <v>551</v>
      </c>
      <c r="I77" s="158"/>
      <c r="J77" s="67" t="s">
        <v>426</v>
      </c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>
        <v>6</v>
      </c>
      <c r="W77" s="159"/>
      <c r="X77" s="159"/>
      <c r="Y77" s="159"/>
      <c r="Z77" s="159"/>
      <c r="AA77" s="159"/>
    </row>
    <row r="78" spans="1:27" s="80" customFormat="1" ht="12.75">
      <c r="A78" s="268" t="s">
        <v>146</v>
      </c>
      <c r="B78" s="268"/>
      <c r="C78" s="268"/>
      <c r="D78" s="135"/>
      <c r="E78" s="136"/>
      <c r="F78" s="82"/>
      <c r="G78" s="115">
        <f>SUM(G72:G77)</f>
        <v>850608.59</v>
      </c>
      <c r="H78" s="116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s="33" customFormat="1" ht="14.25" customHeight="1">
      <c r="A79" s="270" t="s">
        <v>70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2"/>
    </row>
    <row r="80" spans="1:27" s="60" customFormat="1" ht="25.5">
      <c r="A80" s="66">
        <v>1</v>
      </c>
      <c r="B80" s="66" t="s">
        <v>434</v>
      </c>
      <c r="C80" s="66"/>
      <c r="D80" s="65" t="s">
        <v>206</v>
      </c>
      <c r="E80" s="65" t="s">
        <v>208</v>
      </c>
      <c r="F80" s="65">
        <v>1997</v>
      </c>
      <c r="G80" s="172">
        <f>7491+761742.07+4294.4</f>
        <v>773527.47</v>
      </c>
      <c r="H80" s="104" t="s">
        <v>551</v>
      </c>
      <c r="I80" s="156" t="s">
        <v>18</v>
      </c>
      <c r="J80" s="66" t="s">
        <v>19</v>
      </c>
      <c r="K80" s="66" t="s">
        <v>20</v>
      </c>
      <c r="L80" s="66"/>
      <c r="M80" s="66" t="s">
        <v>20</v>
      </c>
      <c r="N80" s="67" t="s">
        <v>208</v>
      </c>
      <c r="O80" s="66" t="s">
        <v>215</v>
      </c>
      <c r="P80" s="66" t="s">
        <v>21</v>
      </c>
      <c r="Q80" s="66" t="s">
        <v>215</v>
      </c>
      <c r="R80" s="66" t="s">
        <v>215</v>
      </c>
      <c r="S80" s="66" t="s">
        <v>331</v>
      </c>
      <c r="T80" s="66" t="s">
        <v>21</v>
      </c>
      <c r="U80" s="157">
        <v>38.2</v>
      </c>
      <c r="V80" s="157"/>
      <c r="W80" s="157"/>
      <c r="X80" s="160">
        <v>1</v>
      </c>
      <c r="Y80" s="160" t="s">
        <v>208</v>
      </c>
      <c r="Z80" s="157"/>
      <c r="AA80" s="160" t="s">
        <v>208</v>
      </c>
    </row>
    <row r="81" spans="1:27" s="60" customFormat="1" ht="25.5">
      <c r="A81" s="67">
        <v>2</v>
      </c>
      <c r="B81" s="67" t="s">
        <v>432</v>
      </c>
      <c r="C81" s="67"/>
      <c r="D81" s="161" t="s">
        <v>206</v>
      </c>
      <c r="E81" s="68" t="s">
        <v>208</v>
      </c>
      <c r="F81" s="68"/>
      <c r="G81" s="173">
        <f>644200+4094557.04+3930</f>
        <v>4742687.04</v>
      </c>
      <c r="H81" s="104" t="s">
        <v>551</v>
      </c>
      <c r="I81" s="156" t="s">
        <v>18</v>
      </c>
      <c r="J81" s="67" t="s">
        <v>22</v>
      </c>
      <c r="K81" s="67" t="s">
        <v>23</v>
      </c>
      <c r="L81" s="67"/>
      <c r="M81" s="67" t="s">
        <v>24</v>
      </c>
      <c r="N81" s="67" t="s">
        <v>208</v>
      </c>
      <c r="O81" s="66" t="s">
        <v>21</v>
      </c>
      <c r="P81" s="66" t="s">
        <v>21</v>
      </c>
      <c r="Q81" s="66" t="s">
        <v>21</v>
      </c>
      <c r="R81" s="66" t="s">
        <v>21</v>
      </c>
      <c r="S81" s="66" t="s">
        <v>331</v>
      </c>
      <c r="T81" s="66" t="s">
        <v>21</v>
      </c>
      <c r="U81" s="159">
        <v>471</v>
      </c>
      <c r="V81" s="159"/>
      <c r="W81" s="159"/>
      <c r="X81" s="159"/>
      <c r="Y81" s="159"/>
      <c r="Z81" s="162" t="s">
        <v>206</v>
      </c>
      <c r="AA81" s="162" t="s">
        <v>208</v>
      </c>
    </row>
    <row r="82" spans="1:27" s="60" customFormat="1" ht="25.5">
      <c r="A82" s="67">
        <v>3</v>
      </c>
      <c r="B82" s="67" t="s">
        <v>25</v>
      </c>
      <c r="C82" s="67"/>
      <c r="D82" s="68" t="s">
        <v>208</v>
      </c>
      <c r="E82" s="68" t="s">
        <v>208</v>
      </c>
      <c r="F82" s="68">
        <v>1998</v>
      </c>
      <c r="G82" s="174">
        <v>520390.83</v>
      </c>
      <c r="H82" s="104" t="s">
        <v>551</v>
      </c>
      <c r="I82" s="156" t="s">
        <v>18</v>
      </c>
      <c r="J82" s="67" t="s">
        <v>26</v>
      </c>
      <c r="K82" s="67" t="s">
        <v>20</v>
      </c>
      <c r="L82" s="67"/>
      <c r="M82" s="67" t="s">
        <v>20</v>
      </c>
      <c r="N82" s="67" t="s">
        <v>208</v>
      </c>
      <c r="O82" s="67" t="s">
        <v>326</v>
      </c>
      <c r="P82" s="67" t="s">
        <v>326</v>
      </c>
      <c r="Q82" s="67" t="s">
        <v>326</v>
      </c>
      <c r="R82" s="67" t="s">
        <v>326</v>
      </c>
      <c r="S82" s="67" t="s">
        <v>326</v>
      </c>
      <c r="T82" s="67" t="s">
        <v>326</v>
      </c>
      <c r="U82" s="159">
        <v>190</v>
      </c>
      <c r="V82" s="159"/>
      <c r="W82" s="159"/>
      <c r="X82" s="162">
        <v>1</v>
      </c>
      <c r="Y82" s="162" t="s">
        <v>208</v>
      </c>
      <c r="Z82" s="162" t="s">
        <v>206</v>
      </c>
      <c r="AA82" s="162" t="s">
        <v>208</v>
      </c>
    </row>
    <row r="83" spans="1:27" s="60" customFormat="1" ht="25.5">
      <c r="A83" s="67">
        <v>4</v>
      </c>
      <c r="B83" s="67" t="s">
        <v>27</v>
      </c>
      <c r="C83" s="67"/>
      <c r="D83" s="161" t="s">
        <v>206</v>
      </c>
      <c r="E83" s="68" t="s">
        <v>208</v>
      </c>
      <c r="F83" s="68">
        <v>2006</v>
      </c>
      <c r="G83" s="173">
        <v>6558534.7</v>
      </c>
      <c r="H83" s="104" t="s">
        <v>551</v>
      </c>
      <c r="I83" s="158" t="s">
        <v>18</v>
      </c>
      <c r="J83" s="67" t="s">
        <v>28</v>
      </c>
      <c r="K83" s="67" t="s">
        <v>23</v>
      </c>
      <c r="L83" s="67" t="s">
        <v>29</v>
      </c>
      <c r="M83" s="67" t="s">
        <v>30</v>
      </c>
      <c r="N83" s="67" t="s">
        <v>208</v>
      </c>
      <c r="O83" s="66" t="s">
        <v>21</v>
      </c>
      <c r="P83" s="66" t="s">
        <v>21</v>
      </c>
      <c r="Q83" s="66" t="s">
        <v>21</v>
      </c>
      <c r="R83" s="66" t="s">
        <v>21</v>
      </c>
      <c r="S83" s="66" t="s">
        <v>331</v>
      </c>
      <c r="T83" s="66" t="s">
        <v>21</v>
      </c>
      <c r="U83" s="159">
        <v>1074.8</v>
      </c>
      <c r="V83" s="159"/>
      <c r="W83" s="159"/>
      <c r="X83" s="162">
        <v>1</v>
      </c>
      <c r="Y83" s="162" t="s">
        <v>208</v>
      </c>
      <c r="Z83" s="162" t="s">
        <v>206</v>
      </c>
      <c r="AA83" s="162" t="s">
        <v>208</v>
      </c>
    </row>
    <row r="84" spans="1:27" s="60" customFormat="1" ht="25.5">
      <c r="A84" s="67">
        <v>5</v>
      </c>
      <c r="B84" s="67" t="s">
        <v>31</v>
      </c>
      <c r="C84" s="67" t="s">
        <v>32</v>
      </c>
      <c r="D84" s="68" t="s">
        <v>206</v>
      </c>
      <c r="E84" s="68" t="s">
        <v>208</v>
      </c>
      <c r="F84" s="68">
        <v>2012</v>
      </c>
      <c r="G84" s="174">
        <v>646461.04</v>
      </c>
      <c r="H84" s="104" t="s">
        <v>551</v>
      </c>
      <c r="I84" s="158" t="s">
        <v>18</v>
      </c>
      <c r="J84" s="163" t="s">
        <v>33</v>
      </c>
      <c r="K84" s="164" t="s">
        <v>23</v>
      </c>
      <c r="L84" s="67" t="s">
        <v>34</v>
      </c>
      <c r="M84" s="67" t="s">
        <v>24</v>
      </c>
      <c r="N84" s="67" t="s">
        <v>208</v>
      </c>
      <c r="O84" s="66" t="s">
        <v>21</v>
      </c>
      <c r="P84" s="66" t="s">
        <v>21</v>
      </c>
      <c r="Q84" s="66" t="s">
        <v>21</v>
      </c>
      <c r="R84" s="66" t="s">
        <v>21</v>
      </c>
      <c r="S84" s="66" t="s">
        <v>21</v>
      </c>
      <c r="T84" s="66" t="s">
        <v>21</v>
      </c>
      <c r="U84" s="159">
        <v>283.95</v>
      </c>
      <c r="V84" s="159">
        <v>212.53</v>
      </c>
      <c r="W84" s="159">
        <v>989.2</v>
      </c>
      <c r="X84" s="165">
        <v>1</v>
      </c>
      <c r="Y84" s="162" t="s">
        <v>208</v>
      </c>
      <c r="Z84" s="162" t="s">
        <v>206</v>
      </c>
      <c r="AA84" s="162" t="s">
        <v>208</v>
      </c>
    </row>
    <row r="85" spans="1:27" s="60" customFormat="1" ht="38.25">
      <c r="A85" s="67">
        <v>6</v>
      </c>
      <c r="B85" s="67" t="s">
        <v>35</v>
      </c>
      <c r="C85" s="67"/>
      <c r="D85" s="68" t="s">
        <v>206</v>
      </c>
      <c r="E85" s="68" t="s">
        <v>208</v>
      </c>
      <c r="F85" s="68">
        <v>2006</v>
      </c>
      <c r="G85" s="174">
        <v>880427.54</v>
      </c>
      <c r="H85" s="104" t="s">
        <v>551</v>
      </c>
      <c r="I85" s="158" t="s">
        <v>18</v>
      </c>
      <c r="J85" s="67" t="s">
        <v>36</v>
      </c>
      <c r="K85" s="67" t="s">
        <v>23</v>
      </c>
      <c r="L85" s="163" t="s">
        <v>29</v>
      </c>
      <c r="M85" s="67" t="s">
        <v>30</v>
      </c>
      <c r="N85" s="67" t="s">
        <v>208</v>
      </c>
      <c r="O85" s="67" t="s">
        <v>21</v>
      </c>
      <c r="P85" s="66" t="s">
        <v>21</v>
      </c>
      <c r="Q85" s="66" t="s">
        <v>21</v>
      </c>
      <c r="R85" s="66" t="s">
        <v>21</v>
      </c>
      <c r="S85" s="66" t="s">
        <v>21</v>
      </c>
      <c r="T85" s="66" t="s">
        <v>21</v>
      </c>
      <c r="U85" s="159">
        <v>45</v>
      </c>
      <c r="V85" s="159"/>
      <c r="W85" s="159"/>
      <c r="X85" s="165">
        <v>1</v>
      </c>
      <c r="Y85" s="162" t="s">
        <v>208</v>
      </c>
      <c r="Z85" s="162" t="s">
        <v>206</v>
      </c>
      <c r="AA85" s="162" t="s">
        <v>208</v>
      </c>
    </row>
    <row r="86" spans="1:27" s="80" customFormat="1" ht="12.75">
      <c r="A86" s="268" t="s">
        <v>146</v>
      </c>
      <c r="B86" s="268"/>
      <c r="C86" s="268"/>
      <c r="D86" s="135"/>
      <c r="E86" s="136"/>
      <c r="F86" s="82"/>
      <c r="G86" s="115">
        <f>SUM(G80:G85)</f>
        <v>14122028.619999997</v>
      </c>
      <c r="H86" s="116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4:8" s="26" customFormat="1" ht="12.75">
      <c r="D87" s="138"/>
      <c r="E87" s="92"/>
      <c r="G87" s="93"/>
      <c r="H87" s="94"/>
    </row>
    <row r="88" spans="4:8" s="26" customFormat="1" ht="12.75">
      <c r="D88" s="138"/>
      <c r="E88" s="92"/>
      <c r="F88" s="63" t="s">
        <v>122</v>
      </c>
      <c r="G88" s="139">
        <f>SUM(G86,G78,G70,G66,G60,G54,G47,G40)</f>
        <v>55005909.75999999</v>
      </c>
      <c r="H88" s="94"/>
    </row>
    <row r="89" ht="12.75">
      <c r="F89" s="13"/>
    </row>
    <row r="95" spans="5:25" ht="12.75">
      <c r="E95" s="13"/>
      <c r="H95" s="21"/>
      <c r="N95" s="14"/>
      <c r="O95" s="14"/>
      <c r="P95" s="14"/>
      <c r="Y95" s="18"/>
    </row>
    <row r="96" spans="5:25" ht="12.75">
      <c r="E96" s="13"/>
      <c r="H96" s="21"/>
      <c r="N96" s="14"/>
      <c r="O96" s="14"/>
      <c r="P96" s="14"/>
      <c r="Y96" s="18"/>
    </row>
  </sheetData>
  <sheetProtection/>
  <mergeCells count="38">
    <mergeCell ref="N3:N4"/>
    <mergeCell ref="A41:AA41"/>
    <mergeCell ref="I3:I4"/>
    <mergeCell ref="W3:W4"/>
    <mergeCell ref="Y3:Y4"/>
    <mergeCell ref="A71:AA71"/>
    <mergeCell ref="A3:A4"/>
    <mergeCell ref="D3:D4"/>
    <mergeCell ref="B54:C54"/>
    <mergeCell ref="A48:AA48"/>
    <mergeCell ref="J3:J4"/>
    <mergeCell ref="K3:M3"/>
    <mergeCell ref="A40:C40"/>
    <mergeCell ref="A5:AA5"/>
    <mergeCell ref="Z3:Z4"/>
    <mergeCell ref="V3:V4"/>
    <mergeCell ref="G3:G4"/>
    <mergeCell ref="U3:U4"/>
    <mergeCell ref="X3:X4"/>
    <mergeCell ref="F3:F4"/>
    <mergeCell ref="A86:C86"/>
    <mergeCell ref="G56:G58"/>
    <mergeCell ref="A66:C66"/>
    <mergeCell ref="B70:C70"/>
    <mergeCell ref="A79:AA79"/>
    <mergeCell ref="A78:C78"/>
    <mergeCell ref="A67:AA67"/>
    <mergeCell ref="A61:AA61"/>
    <mergeCell ref="A1:AA1"/>
    <mergeCell ref="A60:C60"/>
    <mergeCell ref="H3:H4"/>
    <mergeCell ref="B3:B4"/>
    <mergeCell ref="C3:C4"/>
    <mergeCell ref="A47:C47"/>
    <mergeCell ref="A55:AA55"/>
    <mergeCell ref="E3:E4"/>
    <mergeCell ref="AA3:AA4"/>
    <mergeCell ref="O3:T3"/>
  </mergeCells>
  <printOptions/>
  <pageMargins left="0.39" right="0.28" top="0.984251968503937" bottom="0.984251968503937" header="0.5118110236220472" footer="0.5118110236220472"/>
  <pageSetup fitToHeight="6" fitToWidth="1" horizontalDpi="600" verticalDpi="600" orientation="landscape" paperSize="9" scale="64" r:id="rId1"/>
  <headerFooter alignWithMargins="0">
    <oddFooter>&amp;CStrona &amp;P z &amp;N</oddFooter>
  </headerFooter>
  <rowBreaks count="1" manualBreakCount="1"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99"/>
  <sheetViews>
    <sheetView zoomScaleSheetLayoutView="75" zoomScalePageLayoutView="0" workbookViewId="0" topLeftCell="A1">
      <selection activeCell="E279" sqref="E279:E281"/>
    </sheetView>
  </sheetViews>
  <sheetFormatPr defaultColWidth="9.140625" defaultRowHeight="12.75"/>
  <cols>
    <col min="1" max="1" width="5.57421875" style="11" customWidth="1"/>
    <col min="2" max="2" width="47.57421875" style="22" customWidth="1"/>
    <col min="3" max="3" width="15.421875" style="11" customWidth="1"/>
    <col min="4" max="4" width="18.421875" style="19" customWidth="1"/>
    <col min="5" max="5" width="15.28125" style="23" bestFit="1" customWidth="1"/>
    <col min="6" max="16384" width="9.140625" style="23" customWidth="1"/>
  </cols>
  <sheetData>
    <row r="1" spans="1:4" s="32" customFormat="1" ht="12.75">
      <c r="A1" s="261" t="s">
        <v>567</v>
      </c>
      <c r="B1" s="261"/>
      <c r="C1" s="261"/>
      <c r="D1" s="261"/>
    </row>
    <row r="2" spans="1:4" s="32" customFormat="1" ht="12.75">
      <c r="A2" s="26"/>
      <c r="B2" s="140"/>
      <c r="C2" s="26"/>
      <c r="D2" s="93"/>
    </row>
    <row r="3" spans="1:4" s="32" customFormat="1" ht="12.75">
      <c r="A3" s="279" t="s">
        <v>644</v>
      </c>
      <c r="B3" s="279"/>
      <c r="C3" s="279"/>
      <c r="D3" s="279"/>
    </row>
    <row r="4" spans="1:4" s="32" customFormat="1" ht="25.5">
      <c r="A4" s="95" t="s">
        <v>148</v>
      </c>
      <c r="B4" s="84" t="s">
        <v>156</v>
      </c>
      <c r="C4" s="95" t="s">
        <v>157</v>
      </c>
      <c r="D4" s="141" t="s">
        <v>158</v>
      </c>
    </row>
    <row r="5" spans="1:4" s="35" customFormat="1" ht="12.75" customHeight="1">
      <c r="A5" s="282" t="s">
        <v>69</v>
      </c>
      <c r="B5" s="283"/>
      <c r="C5" s="283"/>
      <c r="D5" s="284"/>
    </row>
    <row r="6" spans="1:4" s="120" customFormat="1" ht="12.75">
      <c r="A6" s="144">
        <v>1</v>
      </c>
      <c r="B6" s="175" t="s">
        <v>648</v>
      </c>
      <c r="C6" s="144">
        <v>2010</v>
      </c>
      <c r="D6" s="145">
        <v>13429.53</v>
      </c>
    </row>
    <row r="7" spans="1:4" s="120" customFormat="1" ht="12.75">
      <c r="A7" s="144">
        <v>2</v>
      </c>
      <c r="B7" s="175" t="s">
        <v>249</v>
      </c>
      <c r="C7" s="144">
        <v>2008</v>
      </c>
      <c r="D7" s="145">
        <v>6568.48</v>
      </c>
    </row>
    <row r="8" spans="1:4" s="120" customFormat="1" ht="12.75">
      <c r="A8" s="98">
        <v>3</v>
      </c>
      <c r="B8" s="110" t="s">
        <v>649</v>
      </c>
      <c r="C8" s="98">
        <v>2011</v>
      </c>
      <c r="D8" s="128">
        <v>2376.56</v>
      </c>
    </row>
    <row r="9" spans="1:4" s="120" customFormat="1" ht="12.75">
      <c r="A9" s="98">
        <v>4</v>
      </c>
      <c r="B9" s="110" t="s">
        <v>249</v>
      </c>
      <c r="C9" s="98">
        <v>2008</v>
      </c>
      <c r="D9" s="128">
        <v>3183.98</v>
      </c>
    </row>
    <row r="10" spans="1:4" s="120" customFormat="1" ht="12.75">
      <c r="A10" s="98">
        <v>5</v>
      </c>
      <c r="B10" s="110" t="s">
        <v>249</v>
      </c>
      <c r="C10" s="98">
        <v>2008</v>
      </c>
      <c r="D10" s="128">
        <v>2190.01</v>
      </c>
    </row>
    <row r="11" spans="1:4" s="120" customFormat="1" ht="12.75">
      <c r="A11" s="98">
        <v>6</v>
      </c>
      <c r="B11" s="110" t="s">
        <v>249</v>
      </c>
      <c r="C11" s="98">
        <v>2008</v>
      </c>
      <c r="D11" s="128">
        <v>1780.01</v>
      </c>
    </row>
    <row r="12" spans="1:4" s="120" customFormat="1" ht="12.75">
      <c r="A12" s="98">
        <v>7</v>
      </c>
      <c r="B12" s="110" t="s">
        <v>249</v>
      </c>
      <c r="C12" s="98">
        <v>2008</v>
      </c>
      <c r="D12" s="128">
        <v>1780</v>
      </c>
    </row>
    <row r="13" spans="1:4" s="120" customFormat="1" ht="12.75">
      <c r="A13" s="98">
        <v>8</v>
      </c>
      <c r="B13" s="110" t="s">
        <v>650</v>
      </c>
      <c r="C13" s="98">
        <v>2009</v>
      </c>
      <c r="D13" s="128">
        <v>1529.88</v>
      </c>
    </row>
    <row r="14" spans="1:4" s="120" customFormat="1" ht="12.75">
      <c r="A14" s="98">
        <v>9</v>
      </c>
      <c r="B14" s="110" t="s">
        <v>249</v>
      </c>
      <c r="C14" s="98">
        <v>2010</v>
      </c>
      <c r="D14" s="128">
        <v>1700</v>
      </c>
    </row>
    <row r="15" spans="1:4" s="120" customFormat="1" ht="12.75">
      <c r="A15" s="98">
        <v>10</v>
      </c>
      <c r="B15" s="110" t="s">
        <v>651</v>
      </c>
      <c r="C15" s="98">
        <v>2010</v>
      </c>
      <c r="D15" s="128">
        <v>671.28</v>
      </c>
    </row>
    <row r="16" spans="1:4" s="120" customFormat="1" ht="12.75">
      <c r="A16" s="98">
        <v>11</v>
      </c>
      <c r="B16" s="110" t="s">
        <v>652</v>
      </c>
      <c r="C16" s="98">
        <v>2010</v>
      </c>
      <c r="D16" s="128">
        <v>2388.59</v>
      </c>
    </row>
    <row r="17" spans="1:4" s="120" customFormat="1" ht="12.75">
      <c r="A17" s="98">
        <v>12</v>
      </c>
      <c r="B17" s="110" t="s">
        <v>651</v>
      </c>
      <c r="C17" s="98">
        <v>2010</v>
      </c>
      <c r="D17" s="128">
        <v>617.66</v>
      </c>
    </row>
    <row r="18" spans="1:4" s="120" customFormat="1" ht="12.75">
      <c r="A18" s="98">
        <v>13</v>
      </c>
      <c r="B18" s="110" t="s">
        <v>249</v>
      </c>
      <c r="C18" s="98">
        <v>2010</v>
      </c>
      <c r="D18" s="128">
        <v>2350.57</v>
      </c>
    </row>
    <row r="19" spans="1:4" s="120" customFormat="1" ht="12.75">
      <c r="A19" s="98">
        <v>14</v>
      </c>
      <c r="B19" s="110" t="s">
        <v>249</v>
      </c>
      <c r="C19" s="98">
        <v>2010</v>
      </c>
      <c r="D19" s="128">
        <v>2500</v>
      </c>
    </row>
    <row r="20" spans="1:4" s="120" customFormat="1" ht="12.75">
      <c r="A20" s="98">
        <v>15</v>
      </c>
      <c r="B20" s="110" t="s">
        <v>653</v>
      </c>
      <c r="C20" s="98">
        <v>2010</v>
      </c>
      <c r="D20" s="128">
        <v>731.03</v>
      </c>
    </row>
    <row r="21" spans="1:4" s="120" customFormat="1" ht="12.75">
      <c r="A21" s="98">
        <v>16</v>
      </c>
      <c r="B21" s="110" t="s">
        <v>249</v>
      </c>
      <c r="C21" s="98">
        <v>2010</v>
      </c>
      <c r="D21" s="128">
        <v>1499.38</v>
      </c>
    </row>
    <row r="22" spans="1:4" s="120" customFormat="1" ht="12.75">
      <c r="A22" s="98">
        <v>17</v>
      </c>
      <c r="B22" s="110" t="s">
        <v>249</v>
      </c>
      <c r="C22" s="98">
        <v>2010</v>
      </c>
      <c r="D22" s="128">
        <v>1499.38</v>
      </c>
    </row>
    <row r="23" spans="1:4" s="120" customFormat="1" ht="12.75">
      <c r="A23" s="98">
        <v>18</v>
      </c>
      <c r="B23" s="110" t="s">
        <v>654</v>
      </c>
      <c r="C23" s="98">
        <v>2010</v>
      </c>
      <c r="D23" s="128">
        <v>448.42</v>
      </c>
    </row>
    <row r="24" spans="1:4" s="120" customFormat="1" ht="12.75">
      <c r="A24" s="98">
        <v>19</v>
      </c>
      <c r="B24" s="110" t="s">
        <v>655</v>
      </c>
      <c r="C24" s="98">
        <v>2011</v>
      </c>
      <c r="D24" s="128">
        <v>628.75</v>
      </c>
    </row>
    <row r="25" spans="1:4" s="120" customFormat="1" ht="12.75">
      <c r="A25" s="98">
        <v>20</v>
      </c>
      <c r="B25" s="110" t="s">
        <v>656</v>
      </c>
      <c r="C25" s="98">
        <v>2011</v>
      </c>
      <c r="D25" s="128">
        <v>493.16</v>
      </c>
    </row>
    <row r="26" spans="1:4" s="120" customFormat="1" ht="12.75">
      <c r="A26" s="98">
        <v>21</v>
      </c>
      <c r="B26" s="110" t="s">
        <v>657</v>
      </c>
      <c r="C26" s="98">
        <v>2011</v>
      </c>
      <c r="D26" s="128">
        <v>318.57</v>
      </c>
    </row>
    <row r="27" spans="1:4" s="120" customFormat="1" ht="12.75">
      <c r="A27" s="98">
        <v>22</v>
      </c>
      <c r="B27" s="110" t="s">
        <v>658</v>
      </c>
      <c r="C27" s="98">
        <v>2011</v>
      </c>
      <c r="D27" s="128">
        <v>318.57</v>
      </c>
    </row>
    <row r="28" spans="1:4" s="120" customFormat="1" ht="12.75">
      <c r="A28" s="98">
        <v>23</v>
      </c>
      <c r="B28" s="110" t="s">
        <v>659</v>
      </c>
      <c r="C28" s="98">
        <v>2012</v>
      </c>
      <c r="D28" s="128">
        <v>1683.11</v>
      </c>
    </row>
    <row r="29" spans="1:4" s="120" customFormat="1" ht="12.75">
      <c r="A29" s="98">
        <v>24</v>
      </c>
      <c r="B29" s="110" t="s">
        <v>659</v>
      </c>
      <c r="C29" s="98">
        <v>2012</v>
      </c>
      <c r="D29" s="128">
        <v>1683.11</v>
      </c>
    </row>
    <row r="30" spans="1:4" s="120" customFormat="1" ht="12.75">
      <c r="A30" s="98">
        <v>25</v>
      </c>
      <c r="B30" s="110" t="s">
        <v>659</v>
      </c>
      <c r="C30" s="98">
        <v>2012</v>
      </c>
      <c r="D30" s="128">
        <v>1683.11</v>
      </c>
    </row>
    <row r="31" spans="1:4" s="120" customFormat="1" ht="12.75">
      <c r="A31" s="98">
        <v>26</v>
      </c>
      <c r="B31" s="110" t="s">
        <v>659</v>
      </c>
      <c r="C31" s="98">
        <v>2012</v>
      </c>
      <c r="D31" s="128">
        <v>1683.11</v>
      </c>
    </row>
    <row r="32" spans="1:4" s="120" customFormat="1" ht="12.75">
      <c r="A32" s="98">
        <v>27</v>
      </c>
      <c r="B32" s="110" t="s">
        <v>659</v>
      </c>
      <c r="C32" s="98">
        <v>2012</v>
      </c>
      <c r="D32" s="128">
        <v>1683.11</v>
      </c>
    </row>
    <row r="33" spans="1:4" s="120" customFormat="1" ht="12.75">
      <c r="A33" s="98">
        <v>28</v>
      </c>
      <c r="B33" s="110" t="s">
        <v>659</v>
      </c>
      <c r="C33" s="98">
        <v>2012</v>
      </c>
      <c r="D33" s="128">
        <v>1683.11</v>
      </c>
    </row>
    <row r="34" spans="1:4" s="120" customFormat="1" ht="12.75">
      <c r="A34" s="98">
        <v>29</v>
      </c>
      <c r="B34" s="110" t="s">
        <v>659</v>
      </c>
      <c r="C34" s="98">
        <v>2012</v>
      </c>
      <c r="D34" s="128">
        <v>1683.11</v>
      </c>
    </row>
    <row r="35" spans="1:4" s="120" customFormat="1" ht="12.75">
      <c r="A35" s="98">
        <v>30</v>
      </c>
      <c r="B35" s="110" t="s">
        <v>659</v>
      </c>
      <c r="C35" s="98">
        <v>2012</v>
      </c>
      <c r="D35" s="128">
        <v>1683.11</v>
      </c>
    </row>
    <row r="36" spans="1:4" s="120" customFormat="1" ht="12.75">
      <c r="A36" s="98">
        <v>31</v>
      </c>
      <c r="B36" s="110" t="s">
        <v>659</v>
      </c>
      <c r="C36" s="98">
        <v>2012</v>
      </c>
      <c r="D36" s="128">
        <v>1683.11</v>
      </c>
    </row>
    <row r="37" spans="1:4" s="120" customFormat="1" ht="12.75">
      <c r="A37" s="98">
        <v>32</v>
      </c>
      <c r="B37" s="110" t="s">
        <v>659</v>
      </c>
      <c r="C37" s="98">
        <v>2012</v>
      </c>
      <c r="D37" s="128">
        <v>1683.11</v>
      </c>
    </row>
    <row r="38" spans="1:4" s="120" customFormat="1" ht="12.75">
      <c r="A38" s="98">
        <v>33</v>
      </c>
      <c r="B38" s="110" t="s">
        <v>659</v>
      </c>
      <c r="C38" s="98">
        <v>2012</v>
      </c>
      <c r="D38" s="128">
        <v>1683.11</v>
      </c>
    </row>
    <row r="39" spans="1:4" s="120" customFormat="1" ht="12.75">
      <c r="A39" s="98">
        <v>34</v>
      </c>
      <c r="B39" s="110" t="s">
        <v>660</v>
      </c>
      <c r="C39" s="98">
        <v>2010</v>
      </c>
      <c r="D39" s="128">
        <v>2269.2</v>
      </c>
    </row>
    <row r="40" spans="1:4" s="120" customFormat="1" ht="12.75">
      <c r="A40" s="98">
        <v>35</v>
      </c>
      <c r="B40" s="110" t="s">
        <v>661</v>
      </c>
      <c r="C40" s="98">
        <v>2010</v>
      </c>
      <c r="D40" s="128">
        <v>2840.16</v>
      </c>
    </row>
    <row r="41" spans="1:4" s="120" customFormat="1" ht="12.75">
      <c r="A41" s="98">
        <v>36</v>
      </c>
      <c r="B41" s="110" t="s">
        <v>662</v>
      </c>
      <c r="C41" s="98">
        <v>2011</v>
      </c>
      <c r="D41" s="128">
        <v>612.74</v>
      </c>
    </row>
    <row r="42" spans="1:4" s="120" customFormat="1" ht="25.5">
      <c r="A42" s="98">
        <v>37</v>
      </c>
      <c r="B42" s="110" t="s">
        <v>663</v>
      </c>
      <c r="C42" s="98">
        <v>2010</v>
      </c>
      <c r="D42" s="128">
        <v>1212416</v>
      </c>
    </row>
    <row r="43" spans="1:4" s="120" customFormat="1" ht="25.5">
      <c r="A43" s="98">
        <v>38</v>
      </c>
      <c r="B43" s="110" t="s">
        <v>663</v>
      </c>
      <c r="C43" s="98">
        <v>2010</v>
      </c>
      <c r="D43" s="128">
        <v>4880</v>
      </c>
    </row>
    <row r="44" spans="1:4" s="120" customFormat="1" ht="12.75">
      <c r="A44" s="98">
        <v>39</v>
      </c>
      <c r="B44" s="110" t="s">
        <v>543</v>
      </c>
      <c r="C44" s="98">
        <v>2011</v>
      </c>
      <c r="D44" s="128">
        <v>16205.69</v>
      </c>
    </row>
    <row r="45" spans="1:4" s="120" customFormat="1" ht="12.75">
      <c r="A45" s="98">
        <v>40</v>
      </c>
      <c r="B45" s="110" t="s">
        <v>544</v>
      </c>
      <c r="C45" s="98">
        <v>2011</v>
      </c>
      <c r="D45" s="128">
        <v>17721.84</v>
      </c>
    </row>
    <row r="46" spans="1:4" s="120" customFormat="1" ht="12.75">
      <c r="A46" s="98">
        <v>41</v>
      </c>
      <c r="B46" s="110" t="s">
        <v>545</v>
      </c>
      <c r="C46" s="98">
        <v>2011</v>
      </c>
      <c r="D46" s="128">
        <v>17497.49</v>
      </c>
    </row>
    <row r="47" spans="1:4" s="120" customFormat="1" ht="12.75">
      <c r="A47" s="98">
        <v>42</v>
      </c>
      <c r="B47" s="110" t="s">
        <v>546</v>
      </c>
      <c r="C47" s="98">
        <v>2011</v>
      </c>
      <c r="D47" s="128">
        <v>10061.4</v>
      </c>
    </row>
    <row r="48" spans="1:4" s="120" customFormat="1" ht="12.75">
      <c r="A48" s="98">
        <v>43</v>
      </c>
      <c r="B48" s="110" t="s">
        <v>547</v>
      </c>
      <c r="C48" s="98">
        <v>2011</v>
      </c>
      <c r="D48" s="128">
        <v>17515.2</v>
      </c>
    </row>
    <row r="49" spans="1:4" s="120" customFormat="1" ht="12.75">
      <c r="A49" s="98">
        <v>44</v>
      </c>
      <c r="B49" s="110" t="s">
        <v>548</v>
      </c>
      <c r="C49" s="98">
        <v>2011</v>
      </c>
      <c r="D49" s="128">
        <v>395282.64</v>
      </c>
    </row>
    <row r="50" spans="1:4" s="120" customFormat="1" ht="12.75">
      <c r="A50" s="98">
        <v>45</v>
      </c>
      <c r="B50" s="110" t="s">
        <v>664</v>
      </c>
      <c r="C50" s="98">
        <v>2011</v>
      </c>
      <c r="D50" s="128">
        <v>17097</v>
      </c>
    </row>
    <row r="51" spans="1:4" s="120" customFormat="1" ht="12.75">
      <c r="A51" s="98">
        <v>46</v>
      </c>
      <c r="B51" s="110" t="s">
        <v>549</v>
      </c>
      <c r="C51" s="98">
        <v>2011</v>
      </c>
      <c r="D51" s="128">
        <v>190557.71</v>
      </c>
    </row>
    <row r="52" spans="1:4" s="33" customFormat="1" ht="12.75">
      <c r="A52" s="98"/>
      <c r="B52" s="84" t="s">
        <v>122</v>
      </c>
      <c r="C52" s="98"/>
      <c r="D52" s="143">
        <f>SUM(D6:D51)</f>
        <v>1972475.0899999999</v>
      </c>
    </row>
    <row r="53" spans="1:4" s="35" customFormat="1" ht="13.5" customHeight="1">
      <c r="A53" s="280" t="s">
        <v>625</v>
      </c>
      <c r="B53" s="280"/>
      <c r="C53" s="280"/>
      <c r="D53" s="280"/>
    </row>
    <row r="54" spans="1:4" s="120" customFormat="1" ht="12.75">
      <c r="A54" s="144">
        <v>1</v>
      </c>
      <c r="B54" s="175" t="s">
        <v>628</v>
      </c>
      <c r="C54" s="144">
        <v>2010</v>
      </c>
      <c r="D54" s="145">
        <v>888.99</v>
      </c>
    </row>
    <row r="55" spans="1:4" s="120" customFormat="1" ht="12.75">
      <c r="A55" s="144">
        <v>2</v>
      </c>
      <c r="B55" s="175" t="s">
        <v>218</v>
      </c>
      <c r="C55" s="144">
        <v>2008</v>
      </c>
      <c r="D55" s="145">
        <v>680</v>
      </c>
    </row>
    <row r="56" spans="1:4" s="120" customFormat="1" ht="12.75">
      <c r="A56" s="144">
        <v>3</v>
      </c>
      <c r="B56" s="110" t="s">
        <v>218</v>
      </c>
      <c r="C56" s="98">
        <v>2010</v>
      </c>
      <c r="D56" s="128">
        <v>374</v>
      </c>
    </row>
    <row r="57" spans="1:4" s="120" customFormat="1" ht="12.75">
      <c r="A57" s="144">
        <v>4</v>
      </c>
      <c r="B57" s="110" t="s">
        <v>217</v>
      </c>
      <c r="C57" s="98">
        <v>2009</v>
      </c>
      <c r="D57" s="128">
        <v>2559</v>
      </c>
    </row>
    <row r="58" spans="1:4" s="120" customFormat="1" ht="12.75">
      <c r="A58" s="144">
        <v>5</v>
      </c>
      <c r="B58" s="110" t="s">
        <v>629</v>
      </c>
      <c r="C58" s="98">
        <v>2008</v>
      </c>
      <c r="D58" s="128">
        <v>2342.96</v>
      </c>
    </row>
    <row r="59" spans="1:4" s="120" customFormat="1" ht="12.75">
      <c r="A59" s="144">
        <v>6</v>
      </c>
      <c r="B59" s="110" t="s">
        <v>630</v>
      </c>
      <c r="C59" s="98">
        <v>2008</v>
      </c>
      <c r="D59" s="128">
        <v>3376.35</v>
      </c>
    </row>
    <row r="60" spans="1:4" s="120" customFormat="1" ht="12.75">
      <c r="A60" s="144">
        <v>7</v>
      </c>
      <c r="B60" s="110" t="s">
        <v>631</v>
      </c>
      <c r="C60" s="98">
        <v>2008</v>
      </c>
      <c r="D60" s="128">
        <v>26832.15</v>
      </c>
    </row>
    <row r="61" spans="1:4" s="120" customFormat="1" ht="12.75">
      <c r="A61" s="144">
        <v>8</v>
      </c>
      <c r="B61" s="110" t="s">
        <v>632</v>
      </c>
      <c r="C61" s="98">
        <v>2008</v>
      </c>
      <c r="D61" s="128">
        <v>3071.36</v>
      </c>
    </row>
    <row r="62" spans="1:4" s="120" customFormat="1" ht="12.75">
      <c r="A62" s="144">
        <v>9</v>
      </c>
      <c r="B62" s="110" t="s">
        <v>217</v>
      </c>
      <c r="C62" s="98">
        <v>2011</v>
      </c>
      <c r="D62" s="128">
        <v>3031.5</v>
      </c>
    </row>
    <row r="63" spans="1:4" s="120" customFormat="1" ht="12.75">
      <c r="A63" s="144">
        <v>10</v>
      </c>
      <c r="B63" s="110" t="s">
        <v>633</v>
      </c>
      <c r="C63" s="98">
        <v>2010</v>
      </c>
      <c r="D63" s="128">
        <v>2199</v>
      </c>
    </row>
    <row r="64" spans="1:4" s="120" customFormat="1" ht="12.75">
      <c r="A64" s="144">
        <v>11</v>
      </c>
      <c r="B64" s="110" t="s">
        <v>635</v>
      </c>
      <c r="C64" s="98">
        <v>2008</v>
      </c>
      <c r="D64" s="128">
        <v>518</v>
      </c>
    </row>
    <row r="65" spans="1:4" s="33" customFormat="1" ht="13.5" customHeight="1">
      <c r="A65" s="98"/>
      <c r="B65" s="84" t="s">
        <v>122</v>
      </c>
      <c r="C65" s="98"/>
      <c r="D65" s="143">
        <f>SUM(D54:D64)</f>
        <v>45873.31</v>
      </c>
    </row>
    <row r="66" spans="1:4" s="34" customFormat="1" ht="13.5" customHeight="1">
      <c r="A66" s="280" t="s">
        <v>641</v>
      </c>
      <c r="B66" s="280"/>
      <c r="C66" s="280"/>
      <c r="D66" s="280"/>
    </row>
    <row r="67" spans="1:4" s="120" customFormat="1" ht="12.75">
      <c r="A67" s="144">
        <v>1</v>
      </c>
      <c r="B67" s="176" t="s">
        <v>251</v>
      </c>
      <c r="C67" s="98">
        <v>2008</v>
      </c>
      <c r="D67" s="128">
        <v>994</v>
      </c>
    </row>
    <row r="68" spans="1:4" s="120" customFormat="1" ht="12.75">
      <c r="A68" s="98">
        <v>2</v>
      </c>
      <c r="B68" s="110" t="s">
        <v>252</v>
      </c>
      <c r="C68" s="98">
        <v>2008</v>
      </c>
      <c r="D68" s="128">
        <v>669.78</v>
      </c>
    </row>
    <row r="69" spans="1:4" s="120" customFormat="1" ht="12.75">
      <c r="A69" s="144">
        <v>3</v>
      </c>
      <c r="B69" s="110" t="s">
        <v>253</v>
      </c>
      <c r="C69" s="98">
        <v>2008</v>
      </c>
      <c r="D69" s="128">
        <v>23834.18</v>
      </c>
    </row>
    <row r="70" spans="1:4" s="120" customFormat="1" ht="12.75">
      <c r="A70" s="98">
        <v>4</v>
      </c>
      <c r="B70" s="110" t="s">
        <v>254</v>
      </c>
      <c r="C70" s="98">
        <v>2008</v>
      </c>
      <c r="D70" s="128">
        <v>7623</v>
      </c>
    </row>
    <row r="71" spans="1:4" s="120" customFormat="1" ht="12.75">
      <c r="A71" s="144">
        <v>5</v>
      </c>
      <c r="B71" s="110" t="s">
        <v>255</v>
      </c>
      <c r="C71" s="98">
        <v>2008</v>
      </c>
      <c r="D71" s="128">
        <v>310</v>
      </c>
    </row>
    <row r="72" spans="1:4" s="120" customFormat="1" ht="12.75">
      <c r="A72" s="98">
        <v>6</v>
      </c>
      <c r="B72" s="110" t="s">
        <v>256</v>
      </c>
      <c r="C72" s="98">
        <v>2008</v>
      </c>
      <c r="D72" s="128">
        <v>680</v>
      </c>
    </row>
    <row r="73" spans="1:4" s="120" customFormat="1" ht="12.75">
      <c r="A73" s="144">
        <v>7</v>
      </c>
      <c r="B73" s="110" t="s">
        <v>257</v>
      </c>
      <c r="C73" s="98">
        <v>2008</v>
      </c>
      <c r="D73" s="128">
        <v>300</v>
      </c>
    </row>
    <row r="74" spans="1:4" s="120" customFormat="1" ht="12.75">
      <c r="A74" s="98">
        <v>8</v>
      </c>
      <c r="B74" s="110" t="s">
        <v>258</v>
      </c>
      <c r="C74" s="98">
        <v>2008</v>
      </c>
      <c r="D74" s="128">
        <v>11492.4</v>
      </c>
    </row>
    <row r="75" spans="1:4" s="120" customFormat="1" ht="12.75">
      <c r="A75" s="144">
        <v>9</v>
      </c>
      <c r="B75" s="110" t="s">
        <v>259</v>
      </c>
      <c r="C75" s="98">
        <v>2009</v>
      </c>
      <c r="D75" s="128">
        <v>2044.72</v>
      </c>
    </row>
    <row r="76" spans="1:4" s="120" customFormat="1" ht="12.75">
      <c r="A76" s="98">
        <v>10</v>
      </c>
      <c r="B76" s="110" t="s">
        <v>260</v>
      </c>
      <c r="C76" s="98">
        <v>2009</v>
      </c>
      <c r="D76" s="128">
        <v>473.36</v>
      </c>
    </row>
    <row r="77" spans="1:4" s="120" customFormat="1" ht="12.75">
      <c r="A77" s="144">
        <v>11</v>
      </c>
      <c r="B77" s="110" t="s">
        <v>265</v>
      </c>
      <c r="C77" s="98">
        <v>2009</v>
      </c>
      <c r="D77" s="128">
        <v>2623</v>
      </c>
    </row>
    <row r="78" spans="1:4" s="120" customFormat="1" ht="12.75">
      <c r="A78" s="98">
        <v>12</v>
      </c>
      <c r="B78" s="110" t="s">
        <v>266</v>
      </c>
      <c r="C78" s="98">
        <v>2009</v>
      </c>
      <c r="D78" s="128">
        <v>2194.78</v>
      </c>
    </row>
    <row r="79" spans="1:4" s="120" customFormat="1" ht="12.75">
      <c r="A79" s="144">
        <v>13</v>
      </c>
      <c r="B79" s="110" t="s">
        <v>267</v>
      </c>
      <c r="C79" s="98">
        <v>2009</v>
      </c>
      <c r="D79" s="128">
        <v>1034.56</v>
      </c>
    </row>
    <row r="80" spans="1:4" s="120" customFormat="1" ht="12.75">
      <c r="A80" s="98">
        <v>14</v>
      </c>
      <c r="B80" s="176" t="s">
        <v>268</v>
      </c>
      <c r="C80" s="144">
        <v>2010</v>
      </c>
      <c r="D80" s="145">
        <v>120</v>
      </c>
    </row>
    <row r="81" spans="1:4" s="120" customFormat="1" ht="12.75">
      <c r="A81" s="144">
        <v>15</v>
      </c>
      <c r="B81" s="110" t="s">
        <v>269</v>
      </c>
      <c r="C81" s="144">
        <v>2010</v>
      </c>
      <c r="D81" s="128">
        <v>1165.1</v>
      </c>
    </row>
    <row r="82" spans="1:4" s="120" customFormat="1" ht="12.75">
      <c r="A82" s="98">
        <v>16</v>
      </c>
      <c r="B82" s="176" t="s">
        <v>270</v>
      </c>
      <c r="C82" s="183">
        <v>2010</v>
      </c>
      <c r="D82" s="184">
        <v>299</v>
      </c>
    </row>
    <row r="83" spans="1:4" s="120" customFormat="1" ht="12.75">
      <c r="A83" s="144">
        <v>17</v>
      </c>
      <c r="B83" s="110" t="s">
        <v>269</v>
      </c>
      <c r="C83" s="144">
        <v>2010</v>
      </c>
      <c r="D83" s="128">
        <v>1342</v>
      </c>
    </row>
    <row r="84" spans="1:4" s="120" customFormat="1" ht="12.75">
      <c r="A84" s="98">
        <v>18</v>
      </c>
      <c r="B84" s="110" t="s">
        <v>271</v>
      </c>
      <c r="C84" s="98">
        <v>2011</v>
      </c>
      <c r="D84" s="128">
        <v>1749</v>
      </c>
    </row>
    <row r="85" spans="1:4" s="120" customFormat="1" ht="12.75">
      <c r="A85" s="144">
        <v>19</v>
      </c>
      <c r="B85" s="110" t="s">
        <v>46</v>
      </c>
      <c r="C85" s="98">
        <v>2011</v>
      </c>
      <c r="D85" s="128">
        <v>3975</v>
      </c>
    </row>
    <row r="86" spans="1:4" s="120" customFormat="1" ht="12.75">
      <c r="A86" s="98">
        <v>20</v>
      </c>
      <c r="B86" s="110" t="s">
        <v>47</v>
      </c>
      <c r="C86" s="98">
        <v>2011</v>
      </c>
      <c r="D86" s="128">
        <v>1360</v>
      </c>
    </row>
    <row r="87" spans="1:4" s="120" customFormat="1" ht="12.75">
      <c r="A87" s="144">
        <v>21</v>
      </c>
      <c r="B87" s="110" t="s">
        <v>48</v>
      </c>
      <c r="C87" s="98">
        <v>2011</v>
      </c>
      <c r="D87" s="128">
        <v>405.9</v>
      </c>
    </row>
    <row r="88" spans="1:4" s="120" customFormat="1" ht="12.75">
      <c r="A88" s="98">
        <v>22</v>
      </c>
      <c r="B88" s="110" t="s">
        <v>50</v>
      </c>
      <c r="C88" s="98">
        <v>2011</v>
      </c>
      <c r="D88" s="128">
        <v>3321</v>
      </c>
    </row>
    <row r="89" spans="1:4" s="120" customFormat="1" ht="12.75">
      <c r="A89" s="144">
        <v>23</v>
      </c>
      <c r="B89" s="110" t="s">
        <v>51</v>
      </c>
      <c r="C89" s="98">
        <v>2011</v>
      </c>
      <c r="D89" s="128">
        <v>1999</v>
      </c>
    </row>
    <row r="90" spans="1:4" s="120" customFormat="1" ht="12.75">
      <c r="A90" s="98">
        <v>24</v>
      </c>
      <c r="B90" s="110" t="s">
        <v>250</v>
      </c>
      <c r="C90" s="98">
        <v>2011</v>
      </c>
      <c r="D90" s="128">
        <v>159</v>
      </c>
    </row>
    <row r="91" spans="1:4" s="120" customFormat="1" ht="12.75">
      <c r="A91" s="144">
        <v>25</v>
      </c>
      <c r="B91" s="110" t="s">
        <v>52</v>
      </c>
      <c r="C91" s="98">
        <v>2012</v>
      </c>
      <c r="D91" s="128">
        <v>381.3</v>
      </c>
    </row>
    <row r="92" spans="1:4" s="120" customFormat="1" ht="12.75">
      <c r="A92" s="98">
        <v>26</v>
      </c>
      <c r="B92" s="110" t="s">
        <v>53</v>
      </c>
      <c r="C92" s="98">
        <v>2012</v>
      </c>
      <c r="D92" s="128">
        <v>405.9</v>
      </c>
    </row>
    <row r="93" spans="1:4" s="120" customFormat="1" ht="12.75">
      <c r="A93" s="144">
        <v>27</v>
      </c>
      <c r="B93" s="110" t="s">
        <v>54</v>
      </c>
      <c r="C93" s="98">
        <v>2012</v>
      </c>
      <c r="D93" s="128">
        <v>323</v>
      </c>
    </row>
    <row r="94" spans="1:4" s="33" customFormat="1" ht="12.75">
      <c r="A94" s="281" t="s">
        <v>122</v>
      </c>
      <c r="B94" s="281" t="s">
        <v>129</v>
      </c>
      <c r="C94" s="98"/>
      <c r="D94" s="143">
        <f>SUM(D67:D93)</f>
        <v>71278.98</v>
      </c>
    </row>
    <row r="95" spans="1:4" s="33" customFormat="1" ht="12.75" customHeight="1">
      <c r="A95" s="265" t="s">
        <v>72</v>
      </c>
      <c r="B95" s="265"/>
      <c r="C95" s="265"/>
      <c r="D95" s="265"/>
    </row>
    <row r="96" spans="1:4" s="45" customFormat="1" ht="12.75">
      <c r="A96" s="102">
        <v>1</v>
      </c>
      <c r="B96" s="185" t="s">
        <v>310</v>
      </c>
      <c r="C96" s="102">
        <v>2009</v>
      </c>
      <c r="D96" s="186">
        <v>2600</v>
      </c>
    </row>
    <row r="97" spans="1:4" s="45" customFormat="1" ht="12.75">
      <c r="A97" s="102">
        <v>2</v>
      </c>
      <c r="B97" s="185" t="s">
        <v>311</v>
      </c>
      <c r="C97" s="102">
        <v>2011</v>
      </c>
      <c r="D97" s="186">
        <v>2100</v>
      </c>
    </row>
    <row r="98" spans="1:4" s="45" customFormat="1" ht="12.75">
      <c r="A98" s="102">
        <v>3</v>
      </c>
      <c r="B98" s="185" t="s">
        <v>624</v>
      </c>
      <c r="C98" s="102">
        <v>2012</v>
      </c>
      <c r="D98" s="186">
        <v>9999</v>
      </c>
    </row>
    <row r="99" spans="1:4" s="32" customFormat="1" ht="12.75" customHeight="1">
      <c r="A99" s="286" t="s">
        <v>122</v>
      </c>
      <c r="B99" s="287"/>
      <c r="C99" s="95"/>
      <c r="D99" s="143">
        <f>SUM(D96:D98)</f>
        <v>14699</v>
      </c>
    </row>
    <row r="100" spans="1:4" s="33" customFormat="1" ht="12.75">
      <c r="A100" s="265" t="s">
        <v>73</v>
      </c>
      <c r="B100" s="265"/>
      <c r="C100" s="265"/>
      <c r="D100" s="265"/>
    </row>
    <row r="101" spans="1:4" s="120" customFormat="1" ht="12.75">
      <c r="A101" s="98">
        <v>1</v>
      </c>
      <c r="B101" s="110" t="s">
        <v>68</v>
      </c>
      <c r="C101" s="98">
        <v>2008</v>
      </c>
      <c r="D101" s="128">
        <v>550</v>
      </c>
    </row>
    <row r="102" spans="1:4" s="120" customFormat="1" ht="12.75">
      <c r="A102" s="98">
        <v>2</v>
      </c>
      <c r="B102" s="110" t="s">
        <v>310</v>
      </c>
      <c r="C102" s="98">
        <v>2008</v>
      </c>
      <c r="D102" s="128">
        <v>3346</v>
      </c>
    </row>
    <row r="103" spans="1:4" s="120" customFormat="1" ht="12.75">
      <c r="A103" s="98">
        <v>3</v>
      </c>
      <c r="B103" s="110" t="s">
        <v>310</v>
      </c>
      <c r="C103" s="98">
        <v>2009</v>
      </c>
      <c r="D103" s="128">
        <v>3328.96</v>
      </c>
    </row>
    <row r="104" spans="1:4" s="120" customFormat="1" ht="12.75">
      <c r="A104" s="98">
        <v>4</v>
      </c>
      <c r="B104" s="110" t="s">
        <v>311</v>
      </c>
      <c r="C104" s="98">
        <v>2010</v>
      </c>
      <c r="D104" s="128">
        <v>2549.8</v>
      </c>
    </row>
    <row r="105" spans="1:4" s="120" customFormat="1" ht="12.75">
      <c r="A105" s="98">
        <v>5</v>
      </c>
      <c r="B105" s="110" t="s">
        <v>218</v>
      </c>
      <c r="C105" s="98">
        <v>2011</v>
      </c>
      <c r="D105" s="128">
        <v>850.34</v>
      </c>
    </row>
    <row r="106" spans="1:4" s="120" customFormat="1" ht="12.75">
      <c r="A106" s="98">
        <v>6</v>
      </c>
      <c r="B106" s="110" t="s">
        <v>218</v>
      </c>
      <c r="C106" s="98">
        <v>2011</v>
      </c>
      <c r="D106" s="128">
        <v>1008.94</v>
      </c>
    </row>
    <row r="107" spans="1:4" s="120" customFormat="1" ht="12.75">
      <c r="A107" s="98">
        <v>7</v>
      </c>
      <c r="B107" s="110" t="s">
        <v>340</v>
      </c>
      <c r="C107" s="98">
        <v>2011</v>
      </c>
      <c r="D107" s="128">
        <v>1300</v>
      </c>
    </row>
    <row r="108" spans="1:4" s="120" customFormat="1" ht="12.75">
      <c r="A108" s="98">
        <v>8</v>
      </c>
      <c r="B108" s="110" t="s">
        <v>338</v>
      </c>
      <c r="C108" s="98">
        <v>2011</v>
      </c>
      <c r="D108" s="128">
        <v>2275.5</v>
      </c>
    </row>
    <row r="109" spans="1:4" s="120" customFormat="1" ht="12.75">
      <c r="A109" s="98">
        <v>9</v>
      </c>
      <c r="B109" s="110" t="s">
        <v>310</v>
      </c>
      <c r="C109" s="98">
        <v>2012</v>
      </c>
      <c r="D109" s="128">
        <v>3000</v>
      </c>
    </row>
    <row r="110" spans="1:4" s="120" customFormat="1" ht="12.75">
      <c r="A110" s="98">
        <v>10</v>
      </c>
      <c r="B110" s="110" t="s">
        <v>310</v>
      </c>
      <c r="C110" s="98">
        <v>2012</v>
      </c>
      <c r="D110" s="128">
        <v>3000</v>
      </c>
    </row>
    <row r="111" spans="1:4" s="120" customFormat="1" ht="12.75">
      <c r="A111" s="98">
        <v>11</v>
      </c>
      <c r="B111" s="110" t="s">
        <v>310</v>
      </c>
      <c r="C111" s="98">
        <v>2012</v>
      </c>
      <c r="D111" s="128">
        <v>3000</v>
      </c>
    </row>
    <row r="112" spans="1:4" s="33" customFormat="1" ht="12.75">
      <c r="A112" s="288" t="s">
        <v>122</v>
      </c>
      <c r="B112" s="289"/>
      <c r="C112" s="98"/>
      <c r="D112" s="141">
        <f>SUM(D101:D111)</f>
        <v>24209.54</v>
      </c>
    </row>
    <row r="113" spans="1:4" s="34" customFormat="1" ht="12.75">
      <c r="A113" s="280" t="s">
        <v>74</v>
      </c>
      <c r="B113" s="280"/>
      <c r="C113" s="280"/>
      <c r="D113" s="280"/>
    </row>
    <row r="114" spans="1:4" s="33" customFormat="1" ht="12.75">
      <c r="A114" s="98">
        <v>1</v>
      </c>
      <c r="B114" s="142" t="s">
        <v>607</v>
      </c>
      <c r="C114" s="98">
        <v>2007</v>
      </c>
      <c r="D114" s="128">
        <v>1499</v>
      </c>
    </row>
    <row r="115" spans="1:4" s="33" customFormat="1" ht="12.75">
      <c r="A115" s="98">
        <v>2</v>
      </c>
      <c r="B115" s="142" t="s">
        <v>249</v>
      </c>
      <c r="C115" s="98">
        <v>2008</v>
      </c>
      <c r="D115" s="128">
        <v>2360.01</v>
      </c>
    </row>
    <row r="116" spans="1:4" s="33" customFormat="1" ht="12.75">
      <c r="A116" s="98">
        <v>3</v>
      </c>
      <c r="B116" s="142" t="s">
        <v>260</v>
      </c>
      <c r="C116" s="98">
        <v>2009</v>
      </c>
      <c r="D116" s="128">
        <v>499</v>
      </c>
    </row>
    <row r="117" spans="1:4" s="33" customFormat="1" ht="12.75">
      <c r="A117" s="98">
        <v>4</v>
      </c>
      <c r="B117" s="142" t="s">
        <v>299</v>
      </c>
      <c r="C117" s="98">
        <v>2011</v>
      </c>
      <c r="D117" s="128">
        <v>1700</v>
      </c>
    </row>
    <row r="118" spans="1:4" s="33" customFormat="1" ht="13.5" customHeight="1">
      <c r="A118" s="98"/>
      <c r="B118" s="84" t="s">
        <v>122</v>
      </c>
      <c r="C118" s="98"/>
      <c r="D118" s="143">
        <f>SUM(D114:D117)</f>
        <v>6058.01</v>
      </c>
    </row>
    <row r="119" spans="1:4" s="33" customFormat="1" ht="16.5" customHeight="1">
      <c r="A119" s="265" t="s">
        <v>578</v>
      </c>
      <c r="B119" s="265"/>
      <c r="C119" s="265"/>
      <c r="D119" s="265"/>
    </row>
    <row r="120" spans="1:4" s="120" customFormat="1" ht="12.75">
      <c r="A120" s="144">
        <v>1</v>
      </c>
      <c r="B120" s="175" t="s">
        <v>298</v>
      </c>
      <c r="C120" s="144">
        <v>2008</v>
      </c>
      <c r="D120" s="145">
        <v>489</v>
      </c>
    </row>
    <row r="121" spans="1:4" s="120" customFormat="1" ht="12.75">
      <c r="A121" s="144">
        <v>2</v>
      </c>
      <c r="B121" s="175" t="s">
        <v>298</v>
      </c>
      <c r="C121" s="144">
        <v>2008</v>
      </c>
      <c r="D121" s="145">
        <v>489</v>
      </c>
    </row>
    <row r="122" spans="1:4" s="120" customFormat="1" ht="12.75">
      <c r="A122" s="144">
        <v>3</v>
      </c>
      <c r="B122" s="110" t="s">
        <v>298</v>
      </c>
      <c r="C122" s="98">
        <v>2008</v>
      </c>
      <c r="D122" s="128">
        <v>489</v>
      </c>
    </row>
    <row r="123" spans="1:4" s="120" customFormat="1" ht="12.75">
      <c r="A123" s="144">
        <v>4</v>
      </c>
      <c r="B123" s="110" t="s">
        <v>298</v>
      </c>
      <c r="C123" s="98">
        <v>2008</v>
      </c>
      <c r="D123" s="128">
        <v>489</v>
      </c>
    </row>
    <row r="124" spans="1:4" s="120" customFormat="1" ht="12.75">
      <c r="A124" s="144">
        <v>5</v>
      </c>
      <c r="B124" s="110" t="s">
        <v>299</v>
      </c>
      <c r="C124" s="98">
        <v>2009</v>
      </c>
      <c r="D124" s="128">
        <v>3952</v>
      </c>
    </row>
    <row r="125" spans="1:4" s="33" customFormat="1" ht="12.75">
      <c r="A125" s="64"/>
      <c r="B125" s="85" t="s">
        <v>122</v>
      </c>
      <c r="C125" s="102"/>
      <c r="D125" s="146">
        <f>SUM(D120:D124)</f>
        <v>5908</v>
      </c>
    </row>
    <row r="126" spans="1:4" s="33" customFormat="1" ht="12.75">
      <c r="A126" s="265" t="s">
        <v>71</v>
      </c>
      <c r="B126" s="265"/>
      <c r="C126" s="265"/>
      <c r="D126" s="265"/>
    </row>
    <row r="127" spans="1:4" s="33" customFormat="1" ht="12.75">
      <c r="A127" s="144">
        <v>1</v>
      </c>
      <c r="B127" s="147" t="s">
        <v>249</v>
      </c>
      <c r="C127" s="144">
        <v>2008</v>
      </c>
      <c r="D127" s="145">
        <v>3987</v>
      </c>
    </row>
    <row r="128" spans="1:4" s="33" customFormat="1" ht="12.75">
      <c r="A128" s="144">
        <v>2</v>
      </c>
      <c r="B128" s="142" t="s">
        <v>608</v>
      </c>
      <c r="C128" s="98">
        <v>2008</v>
      </c>
      <c r="D128" s="128">
        <v>610</v>
      </c>
    </row>
    <row r="129" spans="1:4" s="33" customFormat="1" ht="12.75">
      <c r="A129" s="144">
        <v>3</v>
      </c>
      <c r="B129" s="142" t="s">
        <v>299</v>
      </c>
      <c r="C129" s="98">
        <v>2008</v>
      </c>
      <c r="D129" s="128">
        <v>1815</v>
      </c>
    </row>
    <row r="130" spans="1:4" s="120" customFormat="1" ht="12.75">
      <c r="A130" s="144">
        <v>4</v>
      </c>
      <c r="B130" s="142" t="s">
        <v>300</v>
      </c>
      <c r="C130" s="98">
        <v>2009</v>
      </c>
      <c r="D130" s="128">
        <v>996</v>
      </c>
    </row>
    <row r="131" spans="1:4" s="120" customFormat="1" ht="12.75">
      <c r="A131" s="144">
        <v>5</v>
      </c>
      <c r="B131" s="142" t="s">
        <v>608</v>
      </c>
      <c r="C131" s="98">
        <v>2009</v>
      </c>
      <c r="D131" s="128">
        <v>660</v>
      </c>
    </row>
    <row r="132" spans="1:4" s="120" customFormat="1" ht="12.75">
      <c r="A132" s="144">
        <v>6</v>
      </c>
      <c r="B132" s="142" t="s">
        <v>299</v>
      </c>
      <c r="C132" s="98">
        <v>2010</v>
      </c>
      <c r="D132" s="128">
        <v>1245</v>
      </c>
    </row>
    <row r="133" spans="1:4" s="120" customFormat="1" ht="12.75">
      <c r="A133" s="144">
        <v>7</v>
      </c>
      <c r="B133" s="142" t="s">
        <v>299</v>
      </c>
      <c r="C133" s="98">
        <v>2011</v>
      </c>
      <c r="D133" s="128">
        <v>2358</v>
      </c>
    </row>
    <row r="134" spans="1:4" s="33" customFormat="1" ht="17.25" customHeight="1">
      <c r="A134" s="144">
        <v>8</v>
      </c>
      <c r="B134" s="142" t="s">
        <v>299</v>
      </c>
      <c r="C134" s="98">
        <v>2011</v>
      </c>
      <c r="D134" s="128">
        <v>2991</v>
      </c>
    </row>
    <row r="135" spans="1:4" s="33" customFormat="1" ht="16.5" customHeight="1">
      <c r="A135" s="144">
        <v>9</v>
      </c>
      <c r="B135" s="110" t="s">
        <v>609</v>
      </c>
      <c r="C135" s="98">
        <v>2012</v>
      </c>
      <c r="D135" s="128">
        <v>555</v>
      </c>
    </row>
    <row r="136" spans="1:4" s="33" customFormat="1" ht="15.75" customHeight="1">
      <c r="A136" s="144">
        <v>10</v>
      </c>
      <c r="B136" s="110" t="s">
        <v>609</v>
      </c>
      <c r="C136" s="98">
        <v>2012</v>
      </c>
      <c r="D136" s="128">
        <v>555</v>
      </c>
    </row>
    <row r="137" spans="1:4" s="33" customFormat="1" ht="12.75">
      <c r="A137" s="144">
        <v>11</v>
      </c>
      <c r="B137" s="110" t="s">
        <v>610</v>
      </c>
      <c r="C137" s="98">
        <v>2012</v>
      </c>
      <c r="D137" s="128">
        <v>516.6</v>
      </c>
    </row>
    <row r="138" spans="1:4" s="33" customFormat="1" ht="12.75">
      <c r="A138" s="144">
        <v>12</v>
      </c>
      <c r="B138" s="110" t="s">
        <v>599</v>
      </c>
      <c r="C138" s="98">
        <v>2012</v>
      </c>
      <c r="D138" s="128">
        <v>2398.5</v>
      </c>
    </row>
    <row r="139" spans="1:4" s="33" customFormat="1" ht="12.75">
      <c r="A139" s="98"/>
      <c r="B139" s="84" t="s">
        <v>122</v>
      </c>
      <c r="C139" s="98"/>
      <c r="D139" s="146">
        <f>SUM(D127:D138)</f>
        <v>18687.1</v>
      </c>
    </row>
    <row r="140" spans="1:4" s="32" customFormat="1" ht="12.75">
      <c r="A140" s="273" t="s">
        <v>70</v>
      </c>
      <c r="B140" s="274"/>
      <c r="C140" s="274"/>
      <c r="D140" s="275"/>
    </row>
    <row r="141" spans="1:9" s="120" customFormat="1" ht="25.5">
      <c r="A141" s="144">
        <v>1</v>
      </c>
      <c r="B141" s="177" t="s">
        <v>813</v>
      </c>
      <c r="C141" s="144">
        <v>2009</v>
      </c>
      <c r="D141" s="145">
        <v>127866.84</v>
      </c>
      <c r="I141" s="178"/>
    </row>
    <row r="142" spans="1:9" s="120" customFormat="1" ht="12.75">
      <c r="A142" s="144">
        <v>2</v>
      </c>
      <c r="B142" s="175" t="s">
        <v>814</v>
      </c>
      <c r="C142" s="144">
        <v>2009</v>
      </c>
      <c r="D142" s="145">
        <v>2482.79</v>
      </c>
      <c r="I142" s="178"/>
    </row>
    <row r="143" spans="1:9" s="120" customFormat="1" ht="12.75">
      <c r="A143" s="144">
        <v>3</v>
      </c>
      <c r="B143" s="110" t="s">
        <v>814</v>
      </c>
      <c r="C143" s="98">
        <v>2009</v>
      </c>
      <c r="D143" s="128">
        <v>1987.7</v>
      </c>
      <c r="I143" s="178"/>
    </row>
    <row r="144" spans="1:9" s="120" customFormat="1" ht="12.75">
      <c r="A144" s="144">
        <v>4</v>
      </c>
      <c r="B144" s="110" t="s">
        <v>814</v>
      </c>
      <c r="C144" s="98">
        <v>2009</v>
      </c>
      <c r="D144" s="128">
        <v>1987.7</v>
      </c>
      <c r="I144" s="178"/>
    </row>
    <row r="145" spans="1:9" s="120" customFormat="1" ht="12.75">
      <c r="A145" s="144">
        <v>5</v>
      </c>
      <c r="B145" s="176" t="s">
        <v>427</v>
      </c>
      <c r="C145" s="98">
        <v>2009</v>
      </c>
      <c r="D145" s="128">
        <v>8681</v>
      </c>
      <c r="I145" s="178"/>
    </row>
    <row r="146" spans="1:9" s="120" customFormat="1" ht="12.75">
      <c r="A146" s="144">
        <v>6</v>
      </c>
      <c r="B146" s="110" t="s">
        <v>816</v>
      </c>
      <c r="C146" s="98">
        <v>2010</v>
      </c>
      <c r="D146" s="128">
        <v>3046</v>
      </c>
      <c r="I146" s="178"/>
    </row>
    <row r="147" spans="1:9" s="120" customFormat="1" ht="12.75">
      <c r="A147" s="144">
        <v>7</v>
      </c>
      <c r="B147" s="110" t="s">
        <v>814</v>
      </c>
      <c r="C147" s="98">
        <v>2012</v>
      </c>
      <c r="D147" s="128">
        <v>3960.55</v>
      </c>
      <c r="I147" s="178"/>
    </row>
    <row r="148" spans="1:11" s="120" customFormat="1" ht="12.75">
      <c r="A148" s="144">
        <v>8</v>
      </c>
      <c r="B148" s="110" t="s">
        <v>814</v>
      </c>
      <c r="C148" s="98">
        <v>2012</v>
      </c>
      <c r="D148" s="128">
        <v>3960.55</v>
      </c>
      <c r="I148" s="178"/>
      <c r="K148" s="178"/>
    </row>
    <row r="149" spans="1:9" s="120" customFormat="1" ht="12.75">
      <c r="A149" s="144">
        <v>9</v>
      </c>
      <c r="B149" s="110" t="s">
        <v>814</v>
      </c>
      <c r="C149" s="98">
        <v>2012</v>
      </c>
      <c r="D149" s="128">
        <v>3960.55</v>
      </c>
      <c r="I149" s="178"/>
    </row>
    <row r="150" spans="1:9" s="120" customFormat="1" ht="12.75">
      <c r="A150" s="144">
        <v>10</v>
      </c>
      <c r="B150" s="110" t="s">
        <v>814</v>
      </c>
      <c r="C150" s="98">
        <v>2012</v>
      </c>
      <c r="D150" s="128">
        <v>3960.55</v>
      </c>
      <c r="I150" s="178"/>
    </row>
    <row r="151" spans="1:9" s="120" customFormat="1" ht="12.75">
      <c r="A151" s="144">
        <v>11</v>
      </c>
      <c r="B151" s="110" t="s">
        <v>817</v>
      </c>
      <c r="C151" s="98">
        <v>2012</v>
      </c>
      <c r="D151" s="128">
        <v>36188.77</v>
      </c>
      <c r="I151" s="178"/>
    </row>
    <row r="152" spans="1:13" s="120" customFormat="1" ht="12.75">
      <c r="A152" s="144">
        <v>12</v>
      </c>
      <c r="B152" s="110" t="s">
        <v>818</v>
      </c>
      <c r="C152" s="98">
        <v>2009</v>
      </c>
      <c r="D152" s="128">
        <v>149887.15</v>
      </c>
      <c r="I152" s="178"/>
      <c r="K152" s="178"/>
      <c r="M152" s="178"/>
    </row>
    <row r="153" spans="1:9" s="120" customFormat="1" ht="12.75">
      <c r="A153" s="144">
        <v>13</v>
      </c>
      <c r="B153" s="176" t="s">
        <v>249</v>
      </c>
      <c r="C153" s="98">
        <v>2009</v>
      </c>
      <c r="D153" s="128">
        <v>2417.76</v>
      </c>
      <c r="I153" s="178"/>
    </row>
    <row r="154" spans="1:9" s="120" customFormat="1" ht="12.75">
      <c r="A154" s="144">
        <v>14</v>
      </c>
      <c r="B154" s="176" t="s">
        <v>819</v>
      </c>
      <c r="C154" s="98">
        <v>2010</v>
      </c>
      <c r="D154" s="128">
        <v>289.88</v>
      </c>
      <c r="I154" s="178"/>
    </row>
    <row r="155" spans="1:9" s="120" customFormat="1" ht="12.75">
      <c r="A155" s="144">
        <v>15</v>
      </c>
      <c r="B155" s="176" t="s">
        <v>819</v>
      </c>
      <c r="C155" s="98">
        <v>2010</v>
      </c>
      <c r="D155" s="128">
        <v>289.88</v>
      </c>
      <c r="I155" s="178"/>
    </row>
    <row r="156" spans="1:9" s="120" customFormat="1" ht="12.75">
      <c r="A156" s="144">
        <v>16</v>
      </c>
      <c r="B156" s="176" t="s">
        <v>820</v>
      </c>
      <c r="C156" s="98">
        <v>2010</v>
      </c>
      <c r="D156" s="128">
        <v>442.62</v>
      </c>
      <c r="I156" s="178"/>
    </row>
    <row r="157" spans="1:11" s="120" customFormat="1" ht="12.75">
      <c r="A157" s="144">
        <v>17</v>
      </c>
      <c r="B157" s="176" t="s">
        <v>821</v>
      </c>
      <c r="C157" s="98">
        <v>2010</v>
      </c>
      <c r="D157" s="128">
        <v>122.13</v>
      </c>
      <c r="I157" s="178"/>
      <c r="K157" s="178"/>
    </row>
    <row r="158" spans="1:9" s="120" customFormat="1" ht="12.75">
      <c r="A158" s="144">
        <v>18</v>
      </c>
      <c r="B158" s="176" t="s">
        <v>822</v>
      </c>
      <c r="C158" s="98">
        <v>2010</v>
      </c>
      <c r="D158" s="128">
        <v>524.59</v>
      </c>
      <c r="I158" s="178"/>
    </row>
    <row r="159" spans="1:9" s="120" customFormat="1" ht="12.75">
      <c r="A159" s="144">
        <v>19</v>
      </c>
      <c r="B159" s="176" t="s">
        <v>823</v>
      </c>
      <c r="C159" s="98">
        <v>2010</v>
      </c>
      <c r="D159" s="128">
        <v>188.52</v>
      </c>
      <c r="I159" s="178"/>
    </row>
    <row r="160" spans="1:9" s="120" customFormat="1" ht="12.75">
      <c r="A160" s="144">
        <v>20</v>
      </c>
      <c r="B160" s="176" t="s">
        <v>824</v>
      </c>
      <c r="C160" s="98">
        <v>2010</v>
      </c>
      <c r="D160" s="128">
        <v>450.82</v>
      </c>
      <c r="I160" s="178"/>
    </row>
    <row r="161" spans="1:9" s="120" customFormat="1" ht="12.75">
      <c r="A161" s="144">
        <v>21</v>
      </c>
      <c r="B161" s="176" t="s">
        <v>825</v>
      </c>
      <c r="C161" s="98">
        <v>2011</v>
      </c>
      <c r="D161" s="128">
        <v>3261.82</v>
      </c>
      <c r="I161" s="178"/>
    </row>
    <row r="162" spans="1:9" s="120" customFormat="1" ht="12.75">
      <c r="A162" s="144">
        <v>22</v>
      </c>
      <c r="B162" s="176" t="s">
        <v>826</v>
      </c>
      <c r="C162" s="98">
        <v>2011</v>
      </c>
      <c r="D162" s="128">
        <v>810</v>
      </c>
      <c r="I162" s="178"/>
    </row>
    <row r="163" spans="1:9" s="120" customFormat="1" ht="12.75">
      <c r="A163" s="144">
        <v>23</v>
      </c>
      <c r="B163" s="176" t="s">
        <v>249</v>
      </c>
      <c r="C163" s="98">
        <v>2011</v>
      </c>
      <c r="D163" s="128">
        <v>2535.77</v>
      </c>
      <c r="I163" s="178"/>
    </row>
    <row r="164" spans="1:9" s="120" customFormat="1" ht="12.75">
      <c r="A164" s="144">
        <v>24</v>
      </c>
      <c r="B164" s="176" t="s">
        <v>827</v>
      </c>
      <c r="C164" s="98">
        <v>2011</v>
      </c>
      <c r="D164" s="128">
        <v>769</v>
      </c>
      <c r="I164" s="178"/>
    </row>
    <row r="165" spans="1:9" s="120" customFormat="1" ht="12.75">
      <c r="A165" s="144">
        <v>25</v>
      </c>
      <c r="B165" s="176" t="s">
        <v>828</v>
      </c>
      <c r="C165" s="98">
        <v>2011</v>
      </c>
      <c r="D165" s="128">
        <v>398.37</v>
      </c>
      <c r="I165" s="178"/>
    </row>
    <row r="166" spans="1:9" s="120" customFormat="1" ht="12.75">
      <c r="A166" s="144">
        <v>26</v>
      </c>
      <c r="B166" s="176" t="s">
        <v>827</v>
      </c>
      <c r="C166" s="98">
        <v>2012</v>
      </c>
      <c r="D166" s="128">
        <v>669</v>
      </c>
      <c r="I166" s="178"/>
    </row>
    <row r="167" spans="1:9" s="120" customFormat="1" ht="12.75">
      <c r="A167" s="144">
        <v>27</v>
      </c>
      <c r="B167" s="176" t="s">
        <v>816</v>
      </c>
      <c r="C167" s="98">
        <v>2012</v>
      </c>
      <c r="D167" s="128">
        <v>3295</v>
      </c>
      <c r="I167" s="178"/>
    </row>
    <row r="168" spans="1:9" s="120" customFormat="1" ht="12.75">
      <c r="A168" s="144">
        <v>28</v>
      </c>
      <c r="B168" s="176" t="s">
        <v>0</v>
      </c>
      <c r="C168" s="98">
        <v>2012</v>
      </c>
      <c r="D168" s="128">
        <v>890.25</v>
      </c>
      <c r="I168" s="178"/>
    </row>
    <row r="169" spans="1:9" s="120" customFormat="1" ht="12.75">
      <c r="A169" s="144">
        <v>29</v>
      </c>
      <c r="B169" s="176" t="s">
        <v>773</v>
      </c>
      <c r="C169" s="98">
        <v>2008</v>
      </c>
      <c r="D169" s="128">
        <v>8700</v>
      </c>
      <c r="I169" s="178"/>
    </row>
    <row r="170" spans="1:9" s="120" customFormat="1" ht="12.75">
      <c r="A170" s="144">
        <v>30</v>
      </c>
      <c r="B170" s="176" t="s">
        <v>1</v>
      </c>
      <c r="C170" s="98">
        <v>2009</v>
      </c>
      <c r="D170" s="128">
        <v>3265</v>
      </c>
      <c r="I170" s="178"/>
    </row>
    <row r="171" spans="1:9" s="120" customFormat="1" ht="12.75">
      <c r="A171" s="144">
        <v>31</v>
      </c>
      <c r="B171" s="176" t="s">
        <v>2</v>
      </c>
      <c r="C171" s="98">
        <v>2009</v>
      </c>
      <c r="D171" s="128">
        <v>196.72</v>
      </c>
      <c r="I171" s="178"/>
    </row>
    <row r="172" spans="1:4" s="32" customFormat="1" ht="12.75">
      <c r="A172" s="285" t="s">
        <v>122</v>
      </c>
      <c r="B172" s="285"/>
      <c r="C172" s="113"/>
      <c r="D172" s="146">
        <f>SUM(D141:D171)</f>
        <v>377487.27999999997</v>
      </c>
    </row>
    <row r="173" spans="1:4" s="33" customFormat="1" ht="13.5" customHeight="1">
      <c r="A173" s="279" t="s">
        <v>645</v>
      </c>
      <c r="B173" s="279"/>
      <c r="C173" s="279"/>
      <c r="D173" s="279"/>
    </row>
    <row r="174" spans="1:4" s="33" customFormat="1" ht="25.5">
      <c r="A174" s="95" t="s">
        <v>148</v>
      </c>
      <c r="B174" s="84" t="s">
        <v>156</v>
      </c>
      <c r="C174" s="95" t="s">
        <v>157</v>
      </c>
      <c r="D174" s="141" t="s">
        <v>158</v>
      </c>
    </row>
    <row r="175" spans="1:4" s="33" customFormat="1" ht="13.5" customHeight="1">
      <c r="A175" s="265" t="s">
        <v>69</v>
      </c>
      <c r="B175" s="265"/>
      <c r="C175" s="265"/>
      <c r="D175" s="265"/>
    </row>
    <row r="176" spans="1:4" s="120" customFormat="1" ht="12.75">
      <c r="A176" s="98">
        <v>1</v>
      </c>
      <c r="B176" s="110" t="s">
        <v>665</v>
      </c>
      <c r="C176" s="98">
        <v>2009</v>
      </c>
      <c r="D176" s="128">
        <v>12732.92</v>
      </c>
    </row>
    <row r="177" spans="1:4" s="120" customFormat="1" ht="12.75">
      <c r="A177" s="98">
        <v>2</v>
      </c>
      <c r="B177" s="110" t="s">
        <v>666</v>
      </c>
      <c r="C177" s="98">
        <v>2008</v>
      </c>
      <c r="D177" s="128">
        <v>5160</v>
      </c>
    </row>
    <row r="178" spans="1:4" s="120" customFormat="1" ht="12.75">
      <c r="A178" s="98">
        <v>3</v>
      </c>
      <c r="B178" s="110" t="s">
        <v>667</v>
      </c>
      <c r="C178" s="98">
        <v>2012</v>
      </c>
      <c r="D178" s="128">
        <v>4847.27</v>
      </c>
    </row>
    <row r="179" spans="1:4" s="120" customFormat="1" ht="12.75">
      <c r="A179" s="98">
        <v>4</v>
      </c>
      <c r="B179" s="110" t="s">
        <v>668</v>
      </c>
      <c r="C179" s="98">
        <v>2009</v>
      </c>
      <c r="D179" s="128">
        <v>598.99</v>
      </c>
    </row>
    <row r="180" spans="1:4" s="120" customFormat="1" ht="12.75">
      <c r="A180" s="98">
        <v>5</v>
      </c>
      <c r="B180" s="110" t="s">
        <v>669</v>
      </c>
      <c r="C180" s="98">
        <v>2011</v>
      </c>
      <c r="D180" s="128">
        <v>478.9</v>
      </c>
    </row>
    <row r="181" spans="1:4" s="120" customFormat="1" ht="12.75">
      <c r="A181" s="98">
        <v>6</v>
      </c>
      <c r="B181" s="110" t="s">
        <v>670</v>
      </c>
      <c r="C181" s="98">
        <v>2009</v>
      </c>
      <c r="D181" s="128">
        <v>2128.9</v>
      </c>
    </row>
    <row r="182" spans="1:4" s="120" customFormat="1" ht="12.75">
      <c r="A182" s="98">
        <v>7</v>
      </c>
      <c r="B182" s="110" t="s">
        <v>671</v>
      </c>
      <c r="C182" s="98">
        <v>2010</v>
      </c>
      <c r="D182" s="128">
        <v>1491</v>
      </c>
    </row>
    <row r="183" spans="1:4" s="120" customFormat="1" ht="12.75">
      <c r="A183" s="98">
        <v>8</v>
      </c>
      <c r="B183" s="110" t="s">
        <v>672</v>
      </c>
      <c r="C183" s="98">
        <v>2010</v>
      </c>
      <c r="D183" s="128">
        <v>3411.41</v>
      </c>
    </row>
    <row r="184" spans="1:4" s="120" customFormat="1" ht="12.75">
      <c r="A184" s="98">
        <v>9</v>
      </c>
      <c r="B184" s="110" t="s">
        <v>673</v>
      </c>
      <c r="C184" s="98">
        <v>2012</v>
      </c>
      <c r="D184" s="128">
        <v>149</v>
      </c>
    </row>
    <row r="185" spans="1:4" s="120" customFormat="1" ht="12.75">
      <c r="A185" s="98">
        <v>10</v>
      </c>
      <c r="B185" s="110" t="s">
        <v>674</v>
      </c>
      <c r="C185" s="98">
        <v>2012</v>
      </c>
      <c r="D185" s="128">
        <v>2699</v>
      </c>
    </row>
    <row r="186" spans="1:4" s="120" customFormat="1" ht="12.75">
      <c r="A186" s="98">
        <v>11</v>
      </c>
      <c r="B186" s="110" t="s">
        <v>675</v>
      </c>
      <c r="C186" s="98">
        <v>2012</v>
      </c>
      <c r="D186" s="128">
        <v>2099</v>
      </c>
    </row>
    <row r="187" spans="1:4" s="120" customFormat="1" ht="12.75">
      <c r="A187" s="98">
        <v>12</v>
      </c>
      <c r="B187" s="110" t="s">
        <v>676</v>
      </c>
      <c r="C187" s="98">
        <v>2012</v>
      </c>
      <c r="D187" s="128">
        <v>2099</v>
      </c>
    </row>
    <row r="188" spans="1:4" s="120" customFormat="1" ht="12.75">
      <c r="A188" s="98">
        <v>13</v>
      </c>
      <c r="B188" s="110" t="s">
        <v>674</v>
      </c>
      <c r="C188" s="98">
        <v>2012</v>
      </c>
      <c r="D188" s="128">
        <v>2699</v>
      </c>
    </row>
    <row r="189" spans="1:4" s="120" customFormat="1" ht="12.75">
      <c r="A189" s="98">
        <v>14</v>
      </c>
      <c r="B189" s="110" t="s">
        <v>677</v>
      </c>
      <c r="C189" s="98">
        <v>2012</v>
      </c>
      <c r="D189" s="128">
        <v>2339</v>
      </c>
    </row>
    <row r="190" spans="1:4" s="120" customFormat="1" ht="12.75">
      <c r="A190" s="98">
        <v>15</v>
      </c>
      <c r="B190" s="110" t="s">
        <v>678</v>
      </c>
      <c r="C190" s="98">
        <v>2012</v>
      </c>
      <c r="D190" s="128">
        <v>2339</v>
      </c>
    </row>
    <row r="191" spans="1:4" s="33" customFormat="1" ht="13.5" customHeight="1">
      <c r="A191" s="98"/>
      <c r="B191" s="84" t="s">
        <v>122</v>
      </c>
      <c r="C191" s="98"/>
      <c r="D191" s="141">
        <f>SUM(D176:D190)</f>
        <v>45272.39</v>
      </c>
    </row>
    <row r="192" spans="1:4" s="33" customFormat="1" ht="13.5" customHeight="1">
      <c r="A192" s="265" t="s">
        <v>625</v>
      </c>
      <c r="B192" s="265"/>
      <c r="C192" s="265"/>
      <c r="D192" s="265"/>
    </row>
    <row r="193" spans="1:4" s="120" customFormat="1" ht="12.75">
      <c r="A193" s="98">
        <v>1</v>
      </c>
      <c r="B193" s="110" t="s">
        <v>637</v>
      </c>
      <c r="C193" s="98">
        <v>2010</v>
      </c>
      <c r="D193" s="128">
        <v>949</v>
      </c>
    </row>
    <row r="194" spans="1:4" s="120" customFormat="1" ht="12.75">
      <c r="A194" s="98">
        <v>2</v>
      </c>
      <c r="B194" s="110" t="s">
        <v>638</v>
      </c>
      <c r="C194" s="98">
        <v>2008</v>
      </c>
      <c r="D194" s="128">
        <v>3281.8</v>
      </c>
    </row>
    <row r="195" spans="1:4" s="120" customFormat="1" ht="12.75">
      <c r="A195" s="98">
        <v>3</v>
      </c>
      <c r="B195" s="110" t="s">
        <v>639</v>
      </c>
      <c r="C195" s="98">
        <v>2011</v>
      </c>
      <c r="D195" s="128">
        <v>2085.96</v>
      </c>
    </row>
    <row r="196" spans="1:4" s="120" customFormat="1" ht="12.75">
      <c r="A196" s="98">
        <v>4</v>
      </c>
      <c r="B196" s="110" t="s">
        <v>640</v>
      </c>
      <c r="C196" s="98">
        <v>2012</v>
      </c>
      <c r="D196" s="128">
        <v>2847</v>
      </c>
    </row>
    <row r="197" spans="1:4" s="120" customFormat="1" ht="12.75">
      <c r="A197" s="98">
        <v>5</v>
      </c>
      <c r="B197" s="110" t="s">
        <v>634</v>
      </c>
      <c r="C197" s="98">
        <v>2008</v>
      </c>
      <c r="D197" s="128">
        <v>1842.2</v>
      </c>
    </row>
    <row r="198" spans="1:4" s="120" customFormat="1" ht="12.75">
      <c r="A198" s="98">
        <v>6</v>
      </c>
      <c r="B198" s="110" t="s">
        <v>636</v>
      </c>
      <c r="C198" s="98">
        <v>2010</v>
      </c>
      <c r="D198" s="128">
        <v>3599</v>
      </c>
    </row>
    <row r="199" spans="1:4" s="120" customFormat="1" ht="12.75">
      <c r="A199" s="98">
        <v>7</v>
      </c>
      <c r="B199" s="110" t="s">
        <v>219</v>
      </c>
      <c r="C199" s="98">
        <v>2011</v>
      </c>
      <c r="D199" s="128">
        <v>1489</v>
      </c>
    </row>
    <row r="200" spans="1:4" s="33" customFormat="1" ht="13.5" customHeight="1">
      <c r="A200" s="98"/>
      <c r="B200" s="84" t="s">
        <v>122</v>
      </c>
      <c r="C200" s="98"/>
      <c r="D200" s="143">
        <f>SUM(D193:D199)</f>
        <v>16093.960000000001</v>
      </c>
    </row>
    <row r="201" spans="1:4" s="33" customFormat="1" ht="13.5" customHeight="1">
      <c r="A201" s="265" t="s">
        <v>641</v>
      </c>
      <c r="B201" s="265"/>
      <c r="C201" s="265"/>
      <c r="D201" s="265"/>
    </row>
    <row r="202" spans="1:4" s="120" customFormat="1" ht="12.75">
      <c r="A202" s="98">
        <v>1</v>
      </c>
      <c r="B202" s="110" t="s">
        <v>272</v>
      </c>
      <c r="C202" s="98">
        <v>2008</v>
      </c>
      <c r="D202" s="128">
        <v>179</v>
      </c>
    </row>
    <row r="203" spans="1:4" s="120" customFormat="1" ht="12.75">
      <c r="A203" s="98">
        <v>2</v>
      </c>
      <c r="B203" s="110" t="s">
        <v>273</v>
      </c>
      <c r="C203" s="98">
        <v>2008</v>
      </c>
      <c r="D203" s="128">
        <v>3281.8</v>
      </c>
    </row>
    <row r="204" spans="1:4" s="120" customFormat="1" ht="12.75">
      <c r="A204" s="98">
        <v>3</v>
      </c>
      <c r="B204" s="110" t="s">
        <v>274</v>
      </c>
      <c r="C204" s="98">
        <v>2008</v>
      </c>
      <c r="D204" s="128">
        <v>1842.2</v>
      </c>
    </row>
    <row r="205" spans="1:4" s="120" customFormat="1" ht="12.75">
      <c r="A205" s="98">
        <v>4</v>
      </c>
      <c r="B205" s="110" t="s">
        <v>275</v>
      </c>
      <c r="C205" s="98">
        <v>2008</v>
      </c>
      <c r="D205" s="128">
        <v>298</v>
      </c>
    </row>
    <row r="206" spans="1:4" s="120" customFormat="1" ht="12.75">
      <c r="A206" s="98">
        <v>5</v>
      </c>
      <c r="B206" s="110" t="s">
        <v>276</v>
      </c>
      <c r="C206" s="98">
        <v>2008</v>
      </c>
      <c r="D206" s="128">
        <v>1013.13</v>
      </c>
    </row>
    <row r="207" spans="1:4" s="120" customFormat="1" ht="12.75">
      <c r="A207" s="98">
        <v>6</v>
      </c>
      <c r="B207" s="110" t="s">
        <v>277</v>
      </c>
      <c r="C207" s="98">
        <v>2010</v>
      </c>
      <c r="D207" s="128">
        <v>1889.78</v>
      </c>
    </row>
    <row r="208" spans="1:4" s="120" customFormat="1" ht="12.75">
      <c r="A208" s="98">
        <v>7</v>
      </c>
      <c r="B208" s="110" t="s">
        <v>277</v>
      </c>
      <c r="C208" s="98">
        <v>2010</v>
      </c>
      <c r="D208" s="128">
        <v>1889.78</v>
      </c>
    </row>
    <row r="209" spans="1:4" s="120" customFormat="1" ht="12.75">
      <c r="A209" s="98">
        <v>8</v>
      </c>
      <c r="B209" s="110" t="s">
        <v>278</v>
      </c>
      <c r="C209" s="98">
        <v>2010</v>
      </c>
      <c r="D209" s="128">
        <v>560.3</v>
      </c>
    </row>
    <row r="210" spans="1:4" s="120" customFormat="1" ht="12.75">
      <c r="A210" s="98">
        <v>9</v>
      </c>
      <c r="B210" s="176" t="s">
        <v>279</v>
      </c>
      <c r="C210" s="98">
        <v>2010</v>
      </c>
      <c r="D210" s="128">
        <v>5999.96</v>
      </c>
    </row>
    <row r="211" spans="1:4" s="120" customFormat="1" ht="12.75">
      <c r="A211" s="98">
        <v>10</v>
      </c>
      <c r="B211" s="110" t="s">
        <v>280</v>
      </c>
      <c r="C211" s="98">
        <v>2010</v>
      </c>
      <c r="D211" s="128">
        <v>10499.93</v>
      </c>
    </row>
    <row r="212" spans="1:4" s="120" customFormat="1" ht="12.75">
      <c r="A212" s="98">
        <v>11</v>
      </c>
      <c r="B212" s="110" t="s">
        <v>281</v>
      </c>
      <c r="C212" s="98">
        <v>2010</v>
      </c>
      <c r="D212" s="128">
        <v>1500</v>
      </c>
    </row>
    <row r="213" spans="1:4" s="120" customFormat="1" ht="12.75">
      <c r="A213" s="98">
        <v>12</v>
      </c>
      <c r="B213" s="110" t="s">
        <v>282</v>
      </c>
      <c r="C213" s="98">
        <v>2010</v>
      </c>
      <c r="D213" s="128">
        <v>249</v>
      </c>
    </row>
    <row r="214" spans="1:4" s="120" customFormat="1" ht="12.75">
      <c r="A214" s="98">
        <v>13</v>
      </c>
      <c r="B214" s="110" t="s">
        <v>272</v>
      </c>
      <c r="C214" s="98">
        <v>2010</v>
      </c>
      <c r="D214" s="128">
        <v>258.99</v>
      </c>
    </row>
    <row r="215" spans="1:4" s="120" customFormat="1" ht="12.75">
      <c r="A215" s="98">
        <v>14</v>
      </c>
      <c r="B215" s="110" t="s">
        <v>283</v>
      </c>
      <c r="C215" s="98">
        <v>2010</v>
      </c>
      <c r="D215" s="128">
        <v>7280.96</v>
      </c>
    </row>
    <row r="216" spans="1:4" s="120" customFormat="1" ht="12.75">
      <c r="A216" s="98">
        <v>15</v>
      </c>
      <c r="B216" s="110" t="s">
        <v>284</v>
      </c>
      <c r="C216" s="98">
        <v>2010</v>
      </c>
      <c r="D216" s="128">
        <v>1939.8</v>
      </c>
    </row>
    <row r="217" spans="1:4" s="120" customFormat="1" ht="12.75">
      <c r="A217" s="98">
        <v>16</v>
      </c>
      <c r="B217" s="111" t="s">
        <v>272</v>
      </c>
      <c r="C217" s="187">
        <v>2011</v>
      </c>
      <c r="D217" s="128">
        <v>269</v>
      </c>
    </row>
    <row r="218" spans="1:4" s="120" customFormat="1" ht="12.75">
      <c r="A218" s="98">
        <v>17</v>
      </c>
      <c r="B218" s="111" t="s">
        <v>55</v>
      </c>
      <c r="C218" s="187">
        <v>2011</v>
      </c>
      <c r="D218" s="188">
        <v>1793.34</v>
      </c>
    </row>
    <row r="219" spans="1:4" s="120" customFormat="1" ht="12.75">
      <c r="A219" s="98">
        <v>18</v>
      </c>
      <c r="B219" s="111" t="s">
        <v>56</v>
      </c>
      <c r="C219" s="187">
        <v>2011</v>
      </c>
      <c r="D219" s="188">
        <v>4797</v>
      </c>
    </row>
    <row r="220" spans="1:4" s="120" customFormat="1" ht="12.75">
      <c r="A220" s="98">
        <v>19</v>
      </c>
      <c r="B220" s="111" t="s">
        <v>57</v>
      </c>
      <c r="C220" s="187">
        <v>2011</v>
      </c>
      <c r="D220" s="188">
        <v>1476</v>
      </c>
    </row>
    <row r="221" spans="1:4" s="120" customFormat="1" ht="12.75">
      <c r="A221" s="98">
        <v>20</v>
      </c>
      <c r="B221" s="111" t="s">
        <v>58</v>
      </c>
      <c r="C221" s="187">
        <v>2011</v>
      </c>
      <c r="D221" s="188">
        <v>553.5</v>
      </c>
    </row>
    <row r="222" spans="1:4" s="120" customFormat="1" ht="12.75">
      <c r="A222" s="98">
        <v>21</v>
      </c>
      <c r="B222" s="111" t="s">
        <v>59</v>
      </c>
      <c r="C222" s="187">
        <v>2011</v>
      </c>
      <c r="D222" s="188">
        <v>1250</v>
      </c>
    </row>
    <row r="223" spans="1:4" s="120" customFormat="1" ht="12.75">
      <c r="A223" s="98">
        <v>22</v>
      </c>
      <c r="B223" s="111" t="s">
        <v>285</v>
      </c>
      <c r="C223" s="187">
        <v>2011</v>
      </c>
      <c r="D223" s="188">
        <v>239</v>
      </c>
    </row>
    <row r="224" spans="1:4" s="120" customFormat="1" ht="12.75">
      <c r="A224" s="98">
        <v>23</v>
      </c>
      <c r="B224" s="111" t="s">
        <v>60</v>
      </c>
      <c r="C224" s="187">
        <v>2011</v>
      </c>
      <c r="D224" s="188">
        <v>1550</v>
      </c>
    </row>
    <row r="225" spans="1:4" s="120" customFormat="1" ht="12.75">
      <c r="A225" s="98">
        <v>24</v>
      </c>
      <c r="B225" s="111" t="s">
        <v>285</v>
      </c>
      <c r="C225" s="187">
        <v>2011</v>
      </c>
      <c r="D225" s="128">
        <v>199</v>
      </c>
    </row>
    <row r="226" spans="1:4" s="120" customFormat="1" ht="12.75">
      <c r="A226" s="98">
        <v>25</v>
      </c>
      <c r="B226" s="111" t="s">
        <v>61</v>
      </c>
      <c r="C226" s="187">
        <v>2011</v>
      </c>
      <c r="D226" s="128">
        <v>199</v>
      </c>
    </row>
    <row r="227" spans="1:4" s="120" customFormat="1" ht="12.75">
      <c r="A227" s="98">
        <v>26</v>
      </c>
      <c r="B227" s="111" t="s">
        <v>62</v>
      </c>
      <c r="C227" s="187">
        <v>2012</v>
      </c>
      <c r="D227" s="128">
        <v>4.92</v>
      </c>
    </row>
    <row r="228" spans="1:4" s="120" customFormat="1" ht="12.75">
      <c r="A228" s="98">
        <v>27</v>
      </c>
      <c r="B228" s="111" t="s">
        <v>63</v>
      </c>
      <c r="C228" s="187">
        <v>2012</v>
      </c>
      <c r="D228" s="128">
        <v>478</v>
      </c>
    </row>
    <row r="229" spans="1:4" s="120" customFormat="1" ht="12.75">
      <c r="A229" s="98">
        <v>28</v>
      </c>
      <c r="B229" s="111" t="s">
        <v>64</v>
      </c>
      <c r="C229" s="187">
        <v>2012</v>
      </c>
      <c r="D229" s="128">
        <v>1</v>
      </c>
    </row>
    <row r="230" spans="1:4" s="120" customFormat="1" ht="12.75">
      <c r="A230" s="98">
        <v>29</v>
      </c>
      <c r="B230" s="111" t="s">
        <v>272</v>
      </c>
      <c r="C230" s="187">
        <v>2012</v>
      </c>
      <c r="D230" s="128">
        <v>259</v>
      </c>
    </row>
    <row r="231" spans="1:4" s="120" customFormat="1" ht="12.75">
      <c r="A231" s="98">
        <v>30</v>
      </c>
      <c r="B231" s="111" t="s">
        <v>65</v>
      </c>
      <c r="C231" s="187">
        <v>2012</v>
      </c>
      <c r="D231" s="128">
        <v>1674.01</v>
      </c>
    </row>
    <row r="232" spans="1:4" s="120" customFormat="1" ht="12.75">
      <c r="A232" s="144">
        <v>11</v>
      </c>
      <c r="B232" s="110" t="s">
        <v>261</v>
      </c>
      <c r="C232" s="98">
        <v>2009</v>
      </c>
      <c r="D232" s="128">
        <v>420</v>
      </c>
    </row>
    <row r="233" spans="1:4" s="120" customFormat="1" ht="12.75">
      <c r="A233" s="98">
        <v>12</v>
      </c>
      <c r="B233" s="110" t="s">
        <v>262</v>
      </c>
      <c r="C233" s="98">
        <v>2009</v>
      </c>
      <c r="D233" s="128">
        <v>550</v>
      </c>
    </row>
    <row r="234" spans="1:4" s="120" customFormat="1" ht="12.75">
      <c r="A234" s="144">
        <v>13</v>
      </c>
      <c r="B234" s="110" t="s">
        <v>263</v>
      </c>
      <c r="C234" s="98">
        <v>2009</v>
      </c>
      <c r="D234" s="128">
        <v>6300.08</v>
      </c>
    </row>
    <row r="235" spans="1:4" s="120" customFormat="1" ht="12.75">
      <c r="A235" s="98">
        <v>14</v>
      </c>
      <c r="B235" s="110" t="s">
        <v>264</v>
      </c>
      <c r="C235" s="98">
        <v>2009</v>
      </c>
      <c r="D235" s="128">
        <v>5000.78</v>
      </c>
    </row>
    <row r="236" spans="1:4" s="120" customFormat="1" ht="12.75">
      <c r="A236" s="98">
        <v>26</v>
      </c>
      <c r="B236" s="110" t="s">
        <v>49</v>
      </c>
      <c r="C236" s="98">
        <v>2011</v>
      </c>
      <c r="D236" s="128">
        <v>512</v>
      </c>
    </row>
    <row r="237" spans="1:4" s="33" customFormat="1" ht="11.25" customHeight="1">
      <c r="A237" s="281" t="s">
        <v>122</v>
      </c>
      <c r="B237" s="281" t="s">
        <v>129</v>
      </c>
      <c r="C237" s="98"/>
      <c r="D237" s="143">
        <f>SUM(D202:D236)</f>
        <v>66208.26000000001</v>
      </c>
    </row>
    <row r="238" spans="1:4" s="33" customFormat="1" ht="12.75" customHeight="1">
      <c r="A238" s="265" t="s">
        <v>112</v>
      </c>
      <c r="B238" s="265"/>
      <c r="C238" s="265"/>
      <c r="D238" s="265"/>
    </row>
    <row r="239" spans="1:4" s="120" customFormat="1" ht="12.75">
      <c r="A239" s="98">
        <v>1</v>
      </c>
      <c r="B239" s="110" t="s">
        <v>339</v>
      </c>
      <c r="C239" s="98">
        <v>2011</v>
      </c>
      <c r="D239" s="128">
        <v>3489.2</v>
      </c>
    </row>
    <row r="240" spans="1:4" s="33" customFormat="1" ht="12" customHeight="1">
      <c r="A240" s="98"/>
      <c r="B240" s="84" t="s">
        <v>122</v>
      </c>
      <c r="C240" s="98"/>
      <c r="D240" s="143">
        <f>SUM(D239)</f>
        <v>3489.2</v>
      </c>
    </row>
    <row r="241" spans="1:4" s="33" customFormat="1" ht="12.75">
      <c r="A241" s="273" t="s">
        <v>71</v>
      </c>
      <c r="B241" s="274"/>
      <c r="C241" s="274"/>
      <c r="D241" s="275"/>
    </row>
    <row r="242" spans="1:4" s="33" customFormat="1" ht="12.75" customHeight="1">
      <c r="A242" s="98">
        <v>1</v>
      </c>
      <c r="B242" s="142" t="s">
        <v>301</v>
      </c>
      <c r="C242" s="98">
        <v>2010</v>
      </c>
      <c r="D242" s="128">
        <v>3179</v>
      </c>
    </row>
    <row r="243" spans="1:4" s="33" customFormat="1" ht="13.5" customHeight="1">
      <c r="A243" s="98">
        <v>2</v>
      </c>
      <c r="B243" s="142" t="s">
        <v>302</v>
      </c>
      <c r="C243" s="98">
        <v>2010</v>
      </c>
      <c r="D243" s="128">
        <v>3330</v>
      </c>
    </row>
    <row r="244" spans="1:4" s="33" customFormat="1" ht="13.5" customHeight="1">
      <c r="A244" s="98"/>
      <c r="B244" s="84" t="s">
        <v>122</v>
      </c>
      <c r="C244" s="98"/>
      <c r="D244" s="146">
        <f>SUM(D242:D243)</f>
        <v>6509</v>
      </c>
    </row>
    <row r="245" spans="1:4" s="33" customFormat="1" ht="13.5" customHeight="1">
      <c r="A245" s="273" t="s">
        <v>843</v>
      </c>
      <c r="B245" s="274"/>
      <c r="C245" s="274"/>
      <c r="D245" s="275"/>
    </row>
    <row r="246" spans="1:4" s="60" customFormat="1" ht="12.75">
      <c r="A246" s="68">
        <v>1</v>
      </c>
      <c r="B246" s="67" t="s">
        <v>865</v>
      </c>
      <c r="C246" s="68" t="s">
        <v>866</v>
      </c>
      <c r="D246" s="249">
        <v>2800</v>
      </c>
    </row>
    <row r="247" spans="1:4" s="33" customFormat="1" ht="10.5" customHeight="1">
      <c r="A247" s="64"/>
      <c r="B247" s="85" t="s">
        <v>122</v>
      </c>
      <c r="C247" s="102"/>
      <c r="D247" s="150">
        <f>SUM(D246:D246)</f>
        <v>2800</v>
      </c>
    </row>
    <row r="248" spans="1:4" s="33" customFormat="1" ht="12.75" customHeight="1">
      <c r="A248" s="273" t="s">
        <v>70</v>
      </c>
      <c r="B248" s="274"/>
      <c r="C248" s="274"/>
      <c r="D248" s="275"/>
    </row>
    <row r="249" spans="1:9" s="120" customFormat="1" ht="12.75">
      <c r="A249" s="98">
        <v>1</v>
      </c>
      <c r="B249" s="110" t="s">
        <v>3</v>
      </c>
      <c r="C249" s="98">
        <v>2010</v>
      </c>
      <c r="D249" s="128">
        <v>3352.46</v>
      </c>
      <c r="I249" s="178"/>
    </row>
    <row r="250" spans="1:9" s="120" customFormat="1" ht="12.75">
      <c r="A250" s="98">
        <v>2</v>
      </c>
      <c r="B250" s="110" t="s">
        <v>4</v>
      </c>
      <c r="C250" s="98">
        <v>2010</v>
      </c>
      <c r="D250" s="128">
        <v>2819.67</v>
      </c>
      <c r="I250" s="178"/>
    </row>
    <row r="251" spans="1:9" s="120" customFormat="1" ht="12.75">
      <c r="A251" s="98">
        <v>3</v>
      </c>
      <c r="B251" s="179" t="s">
        <v>5</v>
      </c>
      <c r="C251" s="187">
        <v>2011</v>
      </c>
      <c r="D251" s="188">
        <v>6514</v>
      </c>
      <c r="I251" s="178"/>
    </row>
    <row r="252" spans="1:9" s="120" customFormat="1" ht="12.75">
      <c r="A252" s="98">
        <v>4</v>
      </c>
      <c r="B252" s="110" t="s">
        <v>6</v>
      </c>
      <c r="C252" s="189">
        <v>2012</v>
      </c>
      <c r="D252" s="128">
        <v>130400</v>
      </c>
      <c r="I252" s="178"/>
    </row>
    <row r="253" spans="1:9" s="180" customFormat="1" ht="12.75">
      <c r="A253" s="98">
        <v>5</v>
      </c>
      <c r="B253" s="179" t="s">
        <v>7</v>
      </c>
      <c r="C253" s="190">
        <v>2009</v>
      </c>
      <c r="D253" s="191">
        <v>8550</v>
      </c>
      <c r="I253" s="181"/>
    </row>
    <row r="254" spans="1:9" s="120" customFormat="1" ht="12.75">
      <c r="A254" s="98">
        <v>6</v>
      </c>
      <c r="B254" s="176" t="s">
        <v>8</v>
      </c>
      <c r="C254" s="98">
        <v>2008</v>
      </c>
      <c r="D254" s="128">
        <v>1734</v>
      </c>
      <c r="I254" s="178"/>
    </row>
    <row r="255" spans="1:9" s="120" customFormat="1" ht="12.75">
      <c r="A255" s="98">
        <v>7</v>
      </c>
      <c r="B255" s="176" t="s">
        <v>9</v>
      </c>
      <c r="C255" s="98">
        <v>2008</v>
      </c>
      <c r="D255" s="128">
        <v>1799</v>
      </c>
      <c r="G255" s="182"/>
      <c r="I255" s="178"/>
    </row>
    <row r="256" spans="1:9" s="120" customFormat="1" ht="12.75">
      <c r="A256" s="98">
        <v>8</v>
      </c>
      <c r="B256" s="176" t="s">
        <v>10</v>
      </c>
      <c r="C256" s="98">
        <v>2009</v>
      </c>
      <c r="D256" s="128">
        <v>675</v>
      </c>
      <c r="G256" s="182"/>
      <c r="I256" s="178"/>
    </row>
    <row r="257" spans="1:9" s="120" customFormat="1" ht="12.75">
      <c r="A257" s="98">
        <v>9</v>
      </c>
      <c r="B257" s="176" t="s">
        <v>11</v>
      </c>
      <c r="C257" s="98">
        <v>2010</v>
      </c>
      <c r="D257" s="128">
        <v>277.78</v>
      </c>
      <c r="G257" s="182"/>
      <c r="I257" s="178"/>
    </row>
    <row r="258" spans="1:9" s="120" customFormat="1" ht="12.75">
      <c r="A258" s="98">
        <v>10</v>
      </c>
      <c r="B258" s="176" t="s">
        <v>11</v>
      </c>
      <c r="C258" s="98">
        <v>2010</v>
      </c>
      <c r="D258" s="128">
        <v>311.33</v>
      </c>
      <c r="I258" s="178"/>
    </row>
    <row r="259" spans="1:9" s="120" customFormat="1" ht="12.75">
      <c r="A259" s="98">
        <v>11</v>
      </c>
      <c r="B259" s="176" t="s">
        <v>12</v>
      </c>
      <c r="C259" s="98">
        <v>2011</v>
      </c>
      <c r="D259" s="128">
        <v>102.7</v>
      </c>
      <c r="I259" s="178"/>
    </row>
    <row r="260" spans="1:9" s="120" customFormat="1" ht="12.75">
      <c r="A260" s="98">
        <v>12</v>
      </c>
      <c r="B260" s="176" t="s">
        <v>13</v>
      </c>
      <c r="C260" s="98">
        <v>2012</v>
      </c>
      <c r="D260" s="128">
        <v>3487.39</v>
      </c>
      <c r="I260" s="178"/>
    </row>
    <row r="261" spans="1:9" s="120" customFormat="1" ht="25.5">
      <c r="A261" s="98">
        <v>13</v>
      </c>
      <c r="B261" s="176" t="s">
        <v>815</v>
      </c>
      <c r="C261" s="98">
        <v>2009</v>
      </c>
      <c r="D261" s="128">
        <v>12500</v>
      </c>
      <c r="I261" s="178"/>
    </row>
    <row r="262" spans="1:4" s="33" customFormat="1" ht="12.75" customHeight="1">
      <c r="A262" s="293" t="s">
        <v>122</v>
      </c>
      <c r="B262" s="294"/>
      <c r="C262" s="113"/>
      <c r="D262" s="150">
        <f>SUM(D249:D261)</f>
        <v>172523.33000000002</v>
      </c>
    </row>
    <row r="263" spans="1:4" s="33" customFormat="1" ht="12.75">
      <c r="A263" s="151"/>
      <c r="B263" s="152"/>
      <c r="C263" s="153"/>
      <c r="D263" s="154"/>
    </row>
    <row r="264" spans="1:4" s="33" customFormat="1" ht="12.75">
      <c r="A264" s="295" t="s">
        <v>165</v>
      </c>
      <c r="B264" s="296"/>
      <c r="C264" s="296"/>
      <c r="D264" s="297"/>
    </row>
    <row r="265" spans="1:4" s="33" customFormat="1" ht="12.75" customHeight="1">
      <c r="A265" s="95" t="s">
        <v>148</v>
      </c>
      <c r="B265" s="84" t="s">
        <v>156</v>
      </c>
      <c r="C265" s="95" t="s">
        <v>157</v>
      </c>
      <c r="D265" s="141" t="s">
        <v>158</v>
      </c>
    </row>
    <row r="266" spans="1:4" s="33" customFormat="1" ht="12.75">
      <c r="A266" s="290" t="s">
        <v>113</v>
      </c>
      <c r="B266" s="291"/>
      <c r="C266" s="291"/>
      <c r="D266" s="292"/>
    </row>
    <row r="267" spans="1:4" s="120" customFormat="1" ht="12.75">
      <c r="A267" s="98">
        <v>1</v>
      </c>
      <c r="B267" s="110" t="s">
        <v>679</v>
      </c>
      <c r="C267" s="98">
        <v>2011</v>
      </c>
      <c r="D267" s="128">
        <v>8118</v>
      </c>
    </row>
    <row r="268" spans="1:4" s="32" customFormat="1" ht="12.75" customHeight="1">
      <c r="A268" s="98"/>
      <c r="B268" s="84" t="s">
        <v>122</v>
      </c>
      <c r="C268" s="98"/>
      <c r="D268" s="141">
        <f>SUM(D267:D267)</f>
        <v>8118</v>
      </c>
    </row>
    <row r="269" spans="1:4" s="33" customFormat="1" ht="12.75">
      <c r="A269" s="265" t="s">
        <v>73</v>
      </c>
      <c r="B269" s="265"/>
      <c r="C269" s="265"/>
      <c r="D269" s="265"/>
    </row>
    <row r="270" spans="1:4" s="120" customFormat="1" ht="12.75">
      <c r="A270" s="98">
        <v>2</v>
      </c>
      <c r="B270" s="110" t="s">
        <v>605</v>
      </c>
      <c r="C270" s="98">
        <v>2012</v>
      </c>
      <c r="D270" s="128">
        <v>3690</v>
      </c>
    </row>
    <row r="271" spans="1:4" s="32" customFormat="1" ht="12.75" customHeight="1">
      <c r="A271" s="98"/>
      <c r="B271" s="84" t="s">
        <v>122</v>
      </c>
      <c r="C271" s="98"/>
      <c r="D271" s="141">
        <f>SUM(D270:D270)</f>
        <v>3690</v>
      </c>
    </row>
    <row r="272" spans="1:4" s="32" customFormat="1" ht="12.75">
      <c r="A272" s="273" t="s">
        <v>70</v>
      </c>
      <c r="B272" s="274"/>
      <c r="C272" s="274"/>
      <c r="D272" s="275"/>
    </row>
    <row r="273" spans="1:9" s="120" customFormat="1" ht="12.75">
      <c r="A273" s="98">
        <v>1</v>
      </c>
      <c r="B273" s="110" t="s">
        <v>14</v>
      </c>
      <c r="C273" s="98">
        <v>2011</v>
      </c>
      <c r="D273" s="128">
        <v>2544</v>
      </c>
      <c r="I273" s="178"/>
    </row>
    <row r="274" spans="1:9" s="120" customFormat="1" ht="12.75">
      <c r="A274" s="98">
        <v>2</v>
      </c>
      <c r="B274" s="110" t="s">
        <v>15</v>
      </c>
      <c r="C274" s="98">
        <v>2011</v>
      </c>
      <c r="D274" s="128">
        <v>3998.56</v>
      </c>
      <c r="I274" s="178"/>
    </row>
    <row r="275" spans="1:9" s="120" customFormat="1" ht="12.75">
      <c r="A275" s="98">
        <v>3</v>
      </c>
      <c r="B275" s="110" t="s">
        <v>16</v>
      </c>
      <c r="C275" s="98">
        <v>2009</v>
      </c>
      <c r="D275" s="128">
        <v>728.69</v>
      </c>
      <c r="I275" s="178"/>
    </row>
    <row r="276" spans="1:9" s="120" customFormat="1" ht="12.75">
      <c r="A276" s="98">
        <v>4</v>
      </c>
      <c r="B276" s="110" t="s">
        <v>17</v>
      </c>
      <c r="C276" s="98">
        <v>2010</v>
      </c>
      <c r="D276" s="128">
        <v>1340.16</v>
      </c>
      <c r="I276" s="178"/>
    </row>
    <row r="277" spans="1:4" s="33" customFormat="1" ht="12.75">
      <c r="A277" s="64"/>
      <c r="B277" s="281" t="s">
        <v>122</v>
      </c>
      <c r="C277" s="281" t="s">
        <v>129</v>
      </c>
      <c r="D277" s="141">
        <f>SUM(D273:D276)</f>
        <v>8611.41</v>
      </c>
    </row>
    <row r="278" spans="1:4" s="33" customFormat="1" ht="12.75">
      <c r="A278" s="36"/>
      <c r="B278" s="140"/>
      <c r="C278" s="36"/>
      <c r="D278" s="155"/>
    </row>
    <row r="279" spans="1:4" s="33" customFormat="1" ht="12.75">
      <c r="A279" s="36"/>
      <c r="B279" s="140"/>
      <c r="C279" s="36"/>
      <c r="D279" s="155"/>
    </row>
    <row r="280" spans="1:5" s="33" customFormat="1" ht="12.75">
      <c r="A280" s="36"/>
      <c r="B280" s="298" t="s">
        <v>159</v>
      </c>
      <c r="C280" s="298"/>
      <c r="D280" s="58">
        <f>SUM(D52,D65,D94,D99,D112,D118,D125,D139,D172)</f>
        <v>2536676.3099999996</v>
      </c>
      <c r="E280" s="149"/>
    </row>
    <row r="281" spans="1:5" s="33" customFormat="1" ht="12.75">
      <c r="A281" s="36"/>
      <c r="B281" s="298" t="s">
        <v>160</v>
      </c>
      <c r="C281" s="298"/>
      <c r="D281" s="52">
        <f>SUM(D191,D200,D237,D240,D244,D247,D262)</f>
        <v>312896.14</v>
      </c>
      <c r="E281" s="252"/>
    </row>
    <row r="282" spans="1:4" s="33" customFormat="1" ht="12.75">
      <c r="A282" s="36"/>
      <c r="B282" s="298" t="s">
        <v>161</v>
      </c>
      <c r="C282" s="298"/>
      <c r="D282" s="52">
        <f>SUM(D268,D271,D277)</f>
        <v>20419.41</v>
      </c>
    </row>
    <row r="283" spans="1:4" s="24" customFormat="1" ht="12.75">
      <c r="A283" s="12"/>
      <c r="B283" s="22"/>
      <c r="C283" s="12"/>
      <c r="D283" s="25"/>
    </row>
    <row r="284" spans="1:4" s="24" customFormat="1" ht="12.75">
      <c r="A284" s="12"/>
      <c r="B284" s="22"/>
      <c r="C284" s="12"/>
      <c r="D284" s="25"/>
    </row>
    <row r="285" spans="1:4" ht="12.75">
      <c r="A285" s="12"/>
      <c r="C285" s="12"/>
      <c r="D285" s="25"/>
    </row>
    <row r="286" spans="1:4" ht="12.75">
      <c r="A286" s="12"/>
      <c r="C286" s="12"/>
      <c r="D286" s="25"/>
    </row>
    <row r="287" spans="1:4" ht="12.75">
      <c r="A287" s="12"/>
      <c r="C287" s="12"/>
      <c r="D287" s="25"/>
    </row>
    <row r="288" spans="1:4" ht="12.75">
      <c r="A288" s="12"/>
      <c r="C288" s="12"/>
      <c r="D288" s="25"/>
    </row>
    <row r="289" spans="1:4" ht="12.75">
      <c r="A289" s="12"/>
      <c r="C289" s="12"/>
      <c r="D289" s="25"/>
    </row>
    <row r="290" spans="1:4" ht="12.75">
      <c r="A290" s="12"/>
      <c r="C290" s="12"/>
      <c r="D290" s="25"/>
    </row>
    <row r="291" spans="1:4" ht="12.75">
      <c r="A291" s="12"/>
      <c r="C291" s="12"/>
      <c r="D291" s="25"/>
    </row>
    <row r="292" spans="1:4" ht="12.75">
      <c r="A292" s="12"/>
      <c r="C292" s="12"/>
      <c r="D292" s="25"/>
    </row>
    <row r="293" spans="1:4" ht="12.75">
      <c r="A293" s="12"/>
      <c r="C293" s="12"/>
      <c r="D293" s="25"/>
    </row>
    <row r="294" spans="1:4" ht="12.75">
      <c r="A294" s="12"/>
      <c r="C294" s="12"/>
      <c r="D294" s="25"/>
    </row>
    <row r="295" spans="1:4" ht="12.75">
      <c r="A295" s="12"/>
      <c r="C295" s="12"/>
      <c r="D295" s="25"/>
    </row>
    <row r="296" spans="1:4" ht="12.75">
      <c r="A296" s="12"/>
      <c r="C296" s="12"/>
      <c r="D296" s="25"/>
    </row>
    <row r="297" spans="1:4" ht="14.25" customHeight="1">
      <c r="A297" s="12"/>
      <c r="C297" s="12"/>
      <c r="D297" s="25"/>
    </row>
    <row r="298" spans="1:4" ht="12.75">
      <c r="A298" s="12"/>
      <c r="C298" s="12"/>
      <c r="D298" s="25"/>
    </row>
    <row r="299" spans="1:4" ht="12.75">
      <c r="A299" s="12"/>
      <c r="C299" s="12"/>
      <c r="D299" s="25"/>
    </row>
    <row r="300" spans="1:4" ht="14.25" customHeight="1">
      <c r="A300" s="12"/>
      <c r="C300" s="12"/>
      <c r="D300" s="25"/>
    </row>
    <row r="301" spans="1:4" ht="12.75">
      <c r="A301" s="12"/>
      <c r="C301" s="12"/>
      <c r="D301" s="25"/>
    </row>
    <row r="302" spans="1:4" s="24" customFormat="1" ht="12.75">
      <c r="A302" s="12"/>
      <c r="B302" s="22"/>
      <c r="C302" s="12"/>
      <c r="D302" s="25"/>
    </row>
    <row r="303" spans="1:4" s="24" customFormat="1" ht="12.75">
      <c r="A303" s="12"/>
      <c r="B303" s="22"/>
      <c r="C303" s="12"/>
      <c r="D303" s="25"/>
    </row>
    <row r="304" spans="1:4" s="24" customFormat="1" ht="12.75">
      <c r="A304" s="12"/>
      <c r="B304" s="22"/>
      <c r="C304" s="12"/>
      <c r="D304" s="25"/>
    </row>
    <row r="305" spans="1:4" s="24" customFormat="1" ht="12.75">
      <c r="A305" s="12"/>
      <c r="B305" s="22"/>
      <c r="C305" s="12"/>
      <c r="D305" s="25"/>
    </row>
    <row r="306" spans="1:4" s="24" customFormat="1" ht="12.75">
      <c r="A306" s="12"/>
      <c r="B306" s="22"/>
      <c r="C306" s="12"/>
      <c r="D306" s="25"/>
    </row>
    <row r="307" spans="1:4" s="24" customFormat="1" ht="12.75">
      <c r="A307" s="12"/>
      <c r="B307" s="22"/>
      <c r="C307" s="12"/>
      <c r="D307" s="25"/>
    </row>
    <row r="308" spans="1:4" s="24" customFormat="1" ht="12.75">
      <c r="A308" s="12"/>
      <c r="B308" s="22"/>
      <c r="C308" s="12"/>
      <c r="D308" s="25"/>
    </row>
    <row r="309" spans="1:4" ht="12.75" customHeight="1">
      <c r="A309" s="12"/>
      <c r="C309" s="12"/>
      <c r="D309" s="25"/>
    </row>
    <row r="310" spans="1:4" s="24" customFormat="1" ht="12.75">
      <c r="A310" s="12"/>
      <c r="B310" s="22"/>
      <c r="C310" s="12"/>
      <c r="D310" s="25"/>
    </row>
    <row r="311" spans="1:4" s="24" customFormat="1" ht="12.75">
      <c r="A311" s="12"/>
      <c r="B311" s="22"/>
      <c r="C311" s="12"/>
      <c r="D311" s="25"/>
    </row>
    <row r="312" spans="1:4" s="24" customFormat="1" ht="12.75">
      <c r="A312" s="12"/>
      <c r="B312" s="22"/>
      <c r="C312" s="12"/>
      <c r="D312" s="25"/>
    </row>
    <row r="313" spans="1:4" s="24" customFormat="1" ht="12.75">
      <c r="A313" s="12"/>
      <c r="B313" s="22"/>
      <c r="C313" s="12"/>
      <c r="D313" s="25"/>
    </row>
    <row r="314" spans="1:4" s="24" customFormat="1" ht="12.75">
      <c r="A314" s="12"/>
      <c r="B314" s="22"/>
      <c r="C314" s="12"/>
      <c r="D314" s="25"/>
    </row>
    <row r="315" spans="1:4" s="24" customFormat="1" ht="12.75">
      <c r="A315" s="12"/>
      <c r="B315" s="22"/>
      <c r="C315" s="12"/>
      <c r="D315" s="25"/>
    </row>
    <row r="316" spans="1:4" s="24" customFormat="1" ht="12.75">
      <c r="A316" s="12"/>
      <c r="B316" s="22"/>
      <c r="C316" s="12"/>
      <c r="D316" s="25"/>
    </row>
    <row r="317" spans="1:4" s="24" customFormat="1" ht="18" customHeight="1">
      <c r="A317" s="12"/>
      <c r="B317" s="22"/>
      <c r="C317" s="12"/>
      <c r="D317" s="25"/>
    </row>
    <row r="318" spans="1:4" ht="12.75">
      <c r="A318" s="12"/>
      <c r="C318" s="12"/>
      <c r="D318" s="25"/>
    </row>
    <row r="319" spans="1:4" s="24" customFormat="1" ht="12.75">
      <c r="A319" s="12"/>
      <c r="B319" s="22"/>
      <c r="C319" s="12"/>
      <c r="D319" s="25"/>
    </row>
    <row r="320" spans="1:4" s="24" customFormat="1" ht="12.75">
      <c r="A320" s="12"/>
      <c r="B320" s="22"/>
      <c r="C320" s="12"/>
      <c r="D320" s="25"/>
    </row>
    <row r="321" spans="1:4" s="24" customFormat="1" ht="12.75">
      <c r="A321" s="12"/>
      <c r="B321" s="22"/>
      <c r="C321" s="12"/>
      <c r="D321" s="25"/>
    </row>
    <row r="322" spans="1:4" ht="12.75" customHeight="1">
      <c r="A322" s="12"/>
      <c r="C322" s="12"/>
      <c r="D322" s="25"/>
    </row>
    <row r="323" spans="1:4" s="24" customFormat="1" ht="12.75">
      <c r="A323" s="12"/>
      <c r="B323" s="22"/>
      <c r="C323" s="12"/>
      <c r="D323" s="25"/>
    </row>
    <row r="324" spans="1:4" s="24" customFormat="1" ht="12.75">
      <c r="A324" s="12"/>
      <c r="B324" s="22"/>
      <c r="C324" s="12"/>
      <c r="D324" s="25"/>
    </row>
    <row r="325" spans="1:4" s="24" customFormat="1" ht="12.75">
      <c r="A325" s="12"/>
      <c r="B325" s="22"/>
      <c r="C325" s="12"/>
      <c r="D325" s="25"/>
    </row>
    <row r="326" spans="1:4" s="24" customFormat="1" ht="12.75">
      <c r="A326" s="12"/>
      <c r="B326" s="22"/>
      <c r="C326" s="12"/>
      <c r="D326" s="25"/>
    </row>
    <row r="327" spans="1:4" s="24" customFormat="1" ht="12.75">
      <c r="A327" s="12"/>
      <c r="B327" s="22"/>
      <c r="C327" s="12"/>
      <c r="D327" s="25"/>
    </row>
    <row r="328" spans="1:4" s="24" customFormat="1" ht="12.75">
      <c r="A328" s="12"/>
      <c r="B328" s="22"/>
      <c r="C328" s="12"/>
      <c r="D328" s="25"/>
    </row>
    <row r="329" spans="1:4" ht="12.75">
      <c r="A329" s="12"/>
      <c r="C329" s="12"/>
      <c r="D329" s="25"/>
    </row>
    <row r="330" spans="1:4" ht="12.75">
      <c r="A330" s="12"/>
      <c r="C330" s="12"/>
      <c r="D330" s="25"/>
    </row>
    <row r="331" spans="1:4" ht="12.75">
      <c r="A331" s="12"/>
      <c r="C331" s="12"/>
      <c r="D331" s="25"/>
    </row>
    <row r="332" spans="1:4" ht="14.25" customHeight="1">
      <c r="A332" s="12"/>
      <c r="C332" s="12"/>
      <c r="D332" s="25"/>
    </row>
    <row r="333" spans="1:4" ht="12.75">
      <c r="A333" s="12"/>
      <c r="C333" s="12"/>
      <c r="D333" s="25"/>
    </row>
    <row r="334" spans="1:4" ht="12.75">
      <c r="A334" s="12"/>
      <c r="C334" s="12"/>
      <c r="D334" s="25"/>
    </row>
    <row r="335" spans="1:4" ht="12.75">
      <c r="A335" s="12"/>
      <c r="C335" s="12"/>
      <c r="D335" s="25"/>
    </row>
    <row r="336" spans="1:4" ht="12.75">
      <c r="A336" s="12"/>
      <c r="C336" s="12"/>
      <c r="D336" s="25"/>
    </row>
    <row r="337" spans="1:4" ht="12.75">
      <c r="A337" s="12"/>
      <c r="C337" s="12"/>
      <c r="D337" s="25"/>
    </row>
    <row r="338" spans="1:4" ht="12.75">
      <c r="A338" s="12"/>
      <c r="C338" s="12"/>
      <c r="D338" s="25"/>
    </row>
    <row r="339" spans="1:4" ht="12.75">
      <c r="A339" s="12"/>
      <c r="C339" s="12"/>
      <c r="D339" s="25"/>
    </row>
    <row r="340" spans="1:4" ht="12.75">
      <c r="A340" s="12"/>
      <c r="C340" s="12"/>
      <c r="D340" s="25"/>
    </row>
    <row r="341" spans="1:4" ht="12.75">
      <c r="A341" s="12"/>
      <c r="C341" s="12"/>
      <c r="D341" s="25"/>
    </row>
    <row r="342" spans="1:4" ht="12.75">
      <c r="A342" s="12"/>
      <c r="C342" s="12"/>
      <c r="D342" s="25"/>
    </row>
    <row r="343" spans="1:4" ht="12.75">
      <c r="A343" s="12"/>
      <c r="C343" s="12"/>
      <c r="D343" s="25"/>
    </row>
    <row r="344" spans="1:4" ht="12.75">
      <c r="A344" s="12"/>
      <c r="C344" s="12"/>
      <c r="D344" s="25"/>
    </row>
    <row r="345" spans="1:4" ht="12.75">
      <c r="A345" s="12"/>
      <c r="C345" s="12"/>
      <c r="D345" s="25"/>
    </row>
    <row r="346" spans="1:4" ht="12.75">
      <c r="A346" s="12"/>
      <c r="C346" s="12"/>
      <c r="D346" s="25"/>
    </row>
    <row r="347" spans="1:4" ht="12.75">
      <c r="A347" s="12"/>
      <c r="C347" s="12"/>
      <c r="D347" s="25"/>
    </row>
    <row r="348" spans="1:4" ht="12.75">
      <c r="A348" s="12"/>
      <c r="C348" s="12"/>
      <c r="D348" s="25"/>
    </row>
    <row r="349" spans="1:4" ht="12.75">
      <c r="A349" s="12"/>
      <c r="C349" s="12"/>
      <c r="D349" s="25"/>
    </row>
    <row r="350" spans="1:4" ht="12.75">
      <c r="A350" s="12"/>
      <c r="C350" s="12"/>
      <c r="D350" s="25"/>
    </row>
    <row r="351" spans="1:4" ht="12.75">
      <c r="A351" s="12"/>
      <c r="C351" s="12"/>
      <c r="D351" s="25"/>
    </row>
    <row r="352" spans="1:4" ht="12.75">
      <c r="A352" s="12"/>
      <c r="C352" s="12"/>
      <c r="D352" s="25"/>
    </row>
    <row r="353" spans="1:4" ht="12.75">
      <c r="A353" s="12"/>
      <c r="C353" s="12"/>
      <c r="D353" s="25"/>
    </row>
    <row r="354" spans="1:4" ht="12.75">
      <c r="A354" s="12"/>
      <c r="C354" s="12"/>
      <c r="D354" s="25"/>
    </row>
    <row r="355" spans="1:4" ht="12.75">
      <c r="A355" s="12"/>
      <c r="C355" s="12"/>
      <c r="D355" s="25"/>
    </row>
    <row r="356" spans="1:4" ht="12.75">
      <c r="A356" s="12"/>
      <c r="C356" s="12"/>
      <c r="D356" s="25"/>
    </row>
    <row r="357" spans="1:4" ht="12.75">
      <c r="A357" s="12"/>
      <c r="C357" s="12"/>
      <c r="D357" s="25"/>
    </row>
    <row r="358" spans="1:4" ht="12.75">
      <c r="A358" s="12"/>
      <c r="C358" s="12"/>
      <c r="D358" s="25"/>
    </row>
    <row r="359" spans="1:4" ht="12.75">
      <c r="A359" s="12"/>
      <c r="C359" s="12"/>
      <c r="D359" s="25"/>
    </row>
    <row r="360" spans="1:4" ht="12.75">
      <c r="A360" s="12"/>
      <c r="C360" s="12"/>
      <c r="D360" s="25"/>
    </row>
    <row r="361" spans="1:4" ht="12.75">
      <c r="A361" s="12"/>
      <c r="C361" s="12"/>
      <c r="D361" s="25"/>
    </row>
    <row r="362" spans="1:4" ht="12.75">
      <c r="A362" s="12"/>
      <c r="C362" s="12"/>
      <c r="D362" s="25"/>
    </row>
    <row r="363" spans="1:4" ht="12.75">
      <c r="A363" s="12"/>
      <c r="C363" s="12"/>
      <c r="D363" s="25"/>
    </row>
    <row r="364" spans="1:4" ht="12.75">
      <c r="A364" s="12"/>
      <c r="C364" s="12"/>
      <c r="D364" s="25"/>
    </row>
    <row r="365" spans="1:4" s="24" customFormat="1" ht="12.75">
      <c r="A365" s="12"/>
      <c r="B365" s="22"/>
      <c r="C365" s="12"/>
      <c r="D365" s="25"/>
    </row>
    <row r="366" spans="1:4" s="24" customFormat="1" ht="12.75">
      <c r="A366" s="12"/>
      <c r="B366" s="22"/>
      <c r="C366" s="12"/>
      <c r="D366" s="25"/>
    </row>
    <row r="367" spans="1:4" s="24" customFormat="1" ht="12.75">
      <c r="A367" s="12"/>
      <c r="B367" s="22"/>
      <c r="C367" s="12"/>
      <c r="D367" s="25"/>
    </row>
    <row r="368" spans="1:4" s="24" customFormat="1" ht="12.75">
      <c r="A368" s="12"/>
      <c r="B368" s="22"/>
      <c r="C368" s="12"/>
      <c r="D368" s="25"/>
    </row>
    <row r="369" spans="1:4" s="24" customFormat="1" ht="12.75">
      <c r="A369" s="12"/>
      <c r="B369" s="22"/>
      <c r="C369" s="12"/>
      <c r="D369" s="25"/>
    </row>
    <row r="370" spans="1:4" s="24" customFormat="1" ht="12.75">
      <c r="A370" s="12"/>
      <c r="B370" s="22"/>
      <c r="C370" s="12"/>
      <c r="D370" s="25"/>
    </row>
    <row r="371" spans="1:4" s="24" customFormat="1" ht="12.75">
      <c r="A371" s="12"/>
      <c r="B371" s="22"/>
      <c r="C371" s="12"/>
      <c r="D371" s="25"/>
    </row>
    <row r="372" spans="1:4" s="24" customFormat="1" ht="12.75">
      <c r="A372" s="12"/>
      <c r="B372" s="22"/>
      <c r="C372" s="12"/>
      <c r="D372" s="25"/>
    </row>
    <row r="373" spans="1:4" s="24" customFormat="1" ht="12.75">
      <c r="A373" s="12"/>
      <c r="B373" s="22"/>
      <c r="C373" s="12"/>
      <c r="D373" s="25"/>
    </row>
    <row r="374" spans="1:4" s="24" customFormat="1" ht="12.75">
      <c r="A374" s="12"/>
      <c r="B374" s="22"/>
      <c r="C374" s="12"/>
      <c r="D374" s="25"/>
    </row>
    <row r="375" spans="1:4" s="24" customFormat="1" ht="12.75">
      <c r="A375" s="12"/>
      <c r="B375" s="22"/>
      <c r="C375" s="12"/>
      <c r="D375" s="25"/>
    </row>
    <row r="376" spans="1:4" s="24" customFormat="1" ht="12.75">
      <c r="A376" s="12"/>
      <c r="B376" s="22"/>
      <c r="C376" s="12"/>
      <c r="D376" s="25"/>
    </row>
    <row r="377" spans="1:4" s="24" customFormat="1" ht="12.75">
      <c r="A377" s="12"/>
      <c r="B377" s="22"/>
      <c r="C377" s="12"/>
      <c r="D377" s="25"/>
    </row>
    <row r="378" spans="1:4" s="24" customFormat="1" ht="12.75">
      <c r="A378" s="12"/>
      <c r="B378" s="22"/>
      <c r="C378" s="12"/>
      <c r="D378" s="25"/>
    </row>
    <row r="379" spans="1:4" s="24" customFormat="1" ht="12.75">
      <c r="A379" s="12"/>
      <c r="B379" s="22"/>
      <c r="C379" s="12"/>
      <c r="D379" s="25"/>
    </row>
    <row r="380" spans="1:4" s="24" customFormat="1" ht="12.75">
      <c r="A380" s="12"/>
      <c r="B380" s="22"/>
      <c r="C380" s="12"/>
      <c r="D380" s="25"/>
    </row>
    <row r="381" spans="1:4" s="24" customFormat="1" ht="12.75">
      <c r="A381" s="12"/>
      <c r="B381" s="22"/>
      <c r="C381" s="12"/>
      <c r="D381" s="25"/>
    </row>
    <row r="382" spans="1:4" s="24" customFormat="1" ht="12.75">
      <c r="A382" s="12"/>
      <c r="B382" s="22"/>
      <c r="C382" s="12"/>
      <c r="D382" s="25"/>
    </row>
    <row r="383" spans="1:4" s="24" customFormat="1" ht="12.75">
      <c r="A383" s="12"/>
      <c r="B383" s="22"/>
      <c r="C383" s="12"/>
      <c r="D383" s="25"/>
    </row>
    <row r="384" spans="1:4" s="24" customFormat="1" ht="12.75">
      <c r="A384" s="12"/>
      <c r="B384" s="22"/>
      <c r="C384" s="12"/>
      <c r="D384" s="25"/>
    </row>
    <row r="385" spans="1:4" s="24" customFormat="1" ht="12.75">
      <c r="A385" s="12"/>
      <c r="B385" s="22"/>
      <c r="C385" s="12"/>
      <c r="D385" s="25"/>
    </row>
    <row r="386" spans="1:4" s="24" customFormat="1" ht="12.75">
      <c r="A386" s="12"/>
      <c r="B386" s="22"/>
      <c r="C386" s="12"/>
      <c r="D386" s="25"/>
    </row>
    <row r="387" spans="1:4" s="24" customFormat="1" ht="12.75">
      <c r="A387" s="12"/>
      <c r="B387" s="22"/>
      <c r="C387" s="12"/>
      <c r="D387" s="25"/>
    </row>
    <row r="388" spans="1:4" s="24" customFormat="1" ht="12.75">
      <c r="A388" s="12"/>
      <c r="B388" s="22"/>
      <c r="C388" s="12"/>
      <c r="D388" s="25"/>
    </row>
    <row r="389" spans="1:4" s="24" customFormat="1" ht="12.75">
      <c r="A389" s="12"/>
      <c r="B389" s="22"/>
      <c r="C389" s="12"/>
      <c r="D389" s="25"/>
    </row>
    <row r="390" spans="1:4" s="24" customFormat="1" ht="12.75">
      <c r="A390" s="12"/>
      <c r="B390" s="22"/>
      <c r="C390" s="12"/>
      <c r="D390" s="25"/>
    </row>
    <row r="391" spans="1:4" s="24" customFormat="1" ht="12.75">
      <c r="A391" s="12"/>
      <c r="B391" s="22"/>
      <c r="C391" s="12"/>
      <c r="D391" s="25"/>
    </row>
    <row r="392" spans="1:4" s="24" customFormat="1" ht="12.75">
      <c r="A392" s="12"/>
      <c r="B392" s="22"/>
      <c r="C392" s="12"/>
      <c r="D392" s="25"/>
    </row>
    <row r="393" spans="1:4" s="24" customFormat="1" ht="18" customHeight="1">
      <c r="A393" s="12"/>
      <c r="B393" s="22"/>
      <c r="C393" s="12"/>
      <c r="D393" s="25"/>
    </row>
    <row r="394" spans="1:4" ht="12.75">
      <c r="A394" s="12"/>
      <c r="C394" s="12"/>
      <c r="D394" s="25"/>
    </row>
    <row r="395" spans="1:4" s="24" customFormat="1" ht="12.75">
      <c r="A395" s="12"/>
      <c r="B395" s="22"/>
      <c r="C395" s="12"/>
      <c r="D395" s="25"/>
    </row>
    <row r="396" spans="1:4" s="24" customFormat="1" ht="12.75">
      <c r="A396" s="12"/>
      <c r="B396" s="22"/>
      <c r="C396" s="12"/>
      <c r="D396" s="25"/>
    </row>
    <row r="397" spans="1:4" s="24" customFormat="1" ht="12.75">
      <c r="A397" s="12"/>
      <c r="B397" s="22"/>
      <c r="C397" s="12"/>
      <c r="D397" s="25"/>
    </row>
    <row r="398" spans="1:4" s="24" customFormat="1" ht="18" customHeight="1">
      <c r="A398" s="12"/>
      <c r="B398" s="22"/>
      <c r="C398" s="12"/>
      <c r="D398" s="25"/>
    </row>
    <row r="399" spans="1:4" ht="12.75">
      <c r="A399" s="12"/>
      <c r="C399" s="12"/>
      <c r="D399" s="25"/>
    </row>
    <row r="400" spans="1:4" ht="14.25" customHeight="1">
      <c r="A400" s="12"/>
      <c r="C400" s="12"/>
      <c r="D400" s="25"/>
    </row>
    <row r="401" spans="1:4" ht="14.25" customHeight="1">
      <c r="A401" s="12"/>
      <c r="C401" s="12"/>
      <c r="D401" s="25"/>
    </row>
    <row r="402" spans="1:4" ht="14.25" customHeight="1">
      <c r="A402" s="12"/>
      <c r="C402" s="12"/>
      <c r="D402" s="25"/>
    </row>
    <row r="403" spans="1:4" ht="12.75">
      <c r="A403" s="12"/>
      <c r="C403" s="12"/>
      <c r="D403" s="25"/>
    </row>
    <row r="404" spans="1:4" ht="14.25" customHeight="1">
      <c r="A404" s="12"/>
      <c r="C404" s="12"/>
      <c r="D404" s="25"/>
    </row>
    <row r="405" spans="1:4" ht="12.75">
      <c r="A405" s="12"/>
      <c r="C405" s="12"/>
      <c r="D405" s="25"/>
    </row>
    <row r="406" spans="1:4" ht="14.25" customHeight="1">
      <c r="A406" s="12"/>
      <c r="C406" s="12"/>
      <c r="D406" s="25"/>
    </row>
    <row r="407" spans="1:4" ht="12.75">
      <c r="A407" s="12"/>
      <c r="C407" s="12"/>
      <c r="D407" s="25"/>
    </row>
    <row r="408" spans="1:4" s="24" customFormat="1" ht="30" customHeight="1">
      <c r="A408" s="12"/>
      <c r="B408" s="22"/>
      <c r="C408" s="12"/>
      <c r="D408" s="25"/>
    </row>
    <row r="409" spans="1:4" s="24" customFormat="1" ht="12.75">
      <c r="A409" s="12"/>
      <c r="B409" s="22"/>
      <c r="C409" s="12"/>
      <c r="D409" s="25"/>
    </row>
    <row r="410" spans="1:4" s="24" customFormat="1" ht="12.75">
      <c r="A410" s="12"/>
      <c r="B410" s="22"/>
      <c r="C410" s="12"/>
      <c r="D410" s="25"/>
    </row>
    <row r="411" spans="1:4" s="24" customFormat="1" ht="12.75">
      <c r="A411" s="12"/>
      <c r="B411" s="22"/>
      <c r="C411" s="12"/>
      <c r="D411" s="25"/>
    </row>
    <row r="412" spans="1:4" s="24" customFormat="1" ht="12.75">
      <c r="A412" s="12"/>
      <c r="B412" s="22"/>
      <c r="C412" s="12"/>
      <c r="D412" s="25"/>
    </row>
    <row r="413" spans="1:4" s="24" customFormat="1" ht="12.75">
      <c r="A413" s="12"/>
      <c r="B413" s="22"/>
      <c r="C413" s="12"/>
      <c r="D413" s="25"/>
    </row>
    <row r="414" spans="1:4" s="24" customFormat="1" ht="12.75">
      <c r="A414" s="12"/>
      <c r="B414" s="22"/>
      <c r="C414" s="12"/>
      <c r="D414" s="25"/>
    </row>
    <row r="415" spans="1:4" s="24" customFormat="1" ht="12.75">
      <c r="A415" s="12"/>
      <c r="B415" s="22"/>
      <c r="C415" s="12"/>
      <c r="D415" s="25"/>
    </row>
    <row r="416" spans="1:4" s="24" customFormat="1" ht="12.75">
      <c r="A416" s="12"/>
      <c r="B416" s="22"/>
      <c r="C416" s="12"/>
      <c r="D416" s="25"/>
    </row>
    <row r="417" spans="1:4" s="24" customFormat="1" ht="12.75">
      <c r="A417" s="12"/>
      <c r="B417" s="22"/>
      <c r="C417" s="12"/>
      <c r="D417" s="25"/>
    </row>
    <row r="418" spans="1:4" s="24" customFormat="1" ht="12.75">
      <c r="A418" s="12"/>
      <c r="B418" s="22"/>
      <c r="C418" s="12"/>
      <c r="D418" s="25"/>
    </row>
    <row r="419" spans="1:4" s="24" customFormat="1" ht="12.75">
      <c r="A419" s="12"/>
      <c r="B419" s="22"/>
      <c r="C419" s="12"/>
      <c r="D419" s="25"/>
    </row>
    <row r="420" spans="1:4" s="24" customFormat="1" ht="12.75">
      <c r="A420" s="12"/>
      <c r="B420" s="22"/>
      <c r="C420" s="12"/>
      <c r="D420" s="25"/>
    </row>
    <row r="421" spans="1:4" s="24" customFormat="1" ht="12.75">
      <c r="A421" s="12"/>
      <c r="B421" s="22"/>
      <c r="C421" s="12"/>
      <c r="D421" s="25"/>
    </row>
    <row r="422" spans="1:4" s="24" customFormat="1" ht="12.75">
      <c r="A422" s="12"/>
      <c r="B422" s="22"/>
      <c r="C422" s="12"/>
      <c r="D422" s="25"/>
    </row>
    <row r="423" spans="1:4" ht="12.75">
      <c r="A423" s="12"/>
      <c r="C423" s="12"/>
      <c r="D423" s="25"/>
    </row>
    <row r="424" spans="1:4" ht="12.75">
      <c r="A424" s="12"/>
      <c r="C424" s="12"/>
      <c r="D424" s="25"/>
    </row>
    <row r="425" spans="1:4" ht="18" customHeight="1">
      <c r="A425" s="12"/>
      <c r="C425" s="12"/>
      <c r="D425" s="25"/>
    </row>
    <row r="426" spans="1:4" ht="20.25" customHeight="1">
      <c r="A426" s="12"/>
      <c r="C426" s="12"/>
      <c r="D426" s="25"/>
    </row>
    <row r="427" spans="1:4" ht="12.75">
      <c r="A427" s="12"/>
      <c r="C427" s="12"/>
      <c r="D427" s="25"/>
    </row>
    <row r="428" spans="1:4" ht="12.75">
      <c r="A428" s="12"/>
      <c r="C428" s="12"/>
      <c r="D428" s="25"/>
    </row>
    <row r="429" spans="1:4" ht="12.75">
      <c r="A429" s="12"/>
      <c r="C429" s="12"/>
      <c r="D429" s="25"/>
    </row>
    <row r="430" spans="1:4" ht="12.75">
      <c r="A430" s="12"/>
      <c r="C430" s="12"/>
      <c r="D430" s="25"/>
    </row>
    <row r="431" spans="1:4" ht="12.75">
      <c r="A431" s="12"/>
      <c r="C431" s="12"/>
      <c r="D431" s="25"/>
    </row>
    <row r="432" spans="1:4" ht="12.75">
      <c r="A432" s="12"/>
      <c r="C432" s="12"/>
      <c r="D432" s="25"/>
    </row>
    <row r="433" spans="1:4" ht="12.75">
      <c r="A433" s="12"/>
      <c r="C433" s="12"/>
      <c r="D433" s="25"/>
    </row>
    <row r="434" spans="1:4" ht="12.75">
      <c r="A434" s="12"/>
      <c r="C434" s="12"/>
      <c r="D434" s="25"/>
    </row>
    <row r="435" spans="1:4" ht="12.75">
      <c r="A435" s="12"/>
      <c r="C435" s="12"/>
      <c r="D435" s="25"/>
    </row>
    <row r="436" spans="1:4" ht="12.75">
      <c r="A436" s="12"/>
      <c r="C436" s="12"/>
      <c r="D436" s="25"/>
    </row>
    <row r="437" spans="1:4" ht="12.75">
      <c r="A437" s="12"/>
      <c r="C437" s="12"/>
      <c r="D437" s="25"/>
    </row>
    <row r="438" spans="1:4" ht="12.75">
      <c r="A438" s="12"/>
      <c r="C438" s="12"/>
      <c r="D438" s="25"/>
    </row>
    <row r="439" spans="1:4" ht="12.75">
      <c r="A439" s="12"/>
      <c r="C439" s="12"/>
      <c r="D439" s="25"/>
    </row>
    <row r="440" spans="1:4" ht="12.75">
      <c r="A440" s="12"/>
      <c r="C440" s="12"/>
      <c r="D440" s="25"/>
    </row>
    <row r="441" spans="1:4" ht="12.75">
      <c r="A441" s="12"/>
      <c r="C441" s="12"/>
      <c r="D441" s="25"/>
    </row>
    <row r="442" spans="1:4" ht="12.75">
      <c r="A442" s="12"/>
      <c r="C442" s="12"/>
      <c r="D442" s="25"/>
    </row>
    <row r="443" spans="1:4" ht="12.75">
      <c r="A443" s="12"/>
      <c r="C443" s="12"/>
      <c r="D443" s="25"/>
    </row>
    <row r="444" spans="1:4" ht="12.75">
      <c r="A444" s="12"/>
      <c r="C444" s="12"/>
      <c r="D444" s="25"/>
    </row>
    <row r="445" spans="1:4" ht="12.75">
      <c r="A445" s="12"/>
      <c r="C445" s="12"/>
      <c r="D445" s="25"/>
    </row>
    <row r="446" spans="1:4" ht="12.75">
      <c r="A446" s="12"/>
      <c r="C446" s="12"/>
      <c r="D446" s="25"/>
    </row>
    <row r="447" spans="1:4" ht="12.75">
      <c r="A447" s="12"/>
      <c r="C447" s="12"/>
      <c r="D447" s="25"/>
    </row>
    <row r="448" spans="1:4" ht="12.75">
      <c r="A448" s="12"/>
      <c r="C448" s="12"/>
      <c r="D448" s="25"/>
    </row>
    <row r="449" spans="1:4" ht="12.75">
      <c r="A449" s="12"/>
      <c r="C449" s="12"/>
      <c r="D449" s="25"/>
    </row>
    <row r="450" spans="1:4" ht="12.75">
      <c r="A450" s="12"/>
      <c r="C450" s="12"/>
      <c r="D450" s="25"/>
    </row>
    <row r="451" spans="1:4" ht="12.75">
      <c r="A451" s="12"/>
      <c r="C451" s="12"/>
      <c r="D451" s="25"/>
    </row>
    <row r="452" spans="1:4" ht="12.75">
      <c r="A452" s="12"/>
      <c r="C452" s="12"/>
      <c r="D452" s="25"/>
    </row>
    <row r="453" spans="1:4" ht="12.75">
      <c r="A453" s="12"/>
      <c r="C453" s="12"/>
      <c r="D453" s="25"/>
    </row>
    <row r="454" spans="1:4" ht="12.75">
      <c r="A454" s="12"/>
      <c r="C454" s="12"/>
      <c r="D454" s="25"/>
    </row>
    <row r="455" spans="1:4" ht="12.75">
      <c r="A455" s="12"/>
      <c r="C455" s="12"/>
      <c r="D455" s="25"/>
    </row>
    <row r="456" spans="1:4" ht="12.75">
      <c r="A456" s="12"/>
      <c r="C456" s="12"/>
      <c r="D456" s="25"/>
    </row>
    <row r="457" spans="1:4" ht="12.75">
      <c r="A457" s="12"/>
      <c r="C457" s="12"/>
      <c r="D457" s="25"/>
    </row>
    <row r="458" spans="1:4" ht="12.75">
      <c r="A458" s="12"/>
      <c r="C458" s="12"/>
      <c r="D458" s="25"/>
    </row>
    <row r="459" spans="1:4" ht="12.75">
      <c r="A459" s="12"/>
      <c r="C459" s="12"/>
      <c r="D459" s="25"/>
    </row>
    <row r="460" spans="1:4" ht="12.75">
      <c r="A460" s="12"/>
      <c r="C460" s="12"/>
      <c r="D460" s="25"/>
    </row>
    <row r="461" spans="1:4" ht="12.75">
      <c r="A461" s="12"/>
      <c r="C461" s="12"/>
      <c r="D461" s="25"/>
    </row>
    <row r="462" spans="1:4" ht="12.75">
      <c r="A462" s="12"/>
      <c r="C462" s="12"/>
      <c r="D462" s="25"/>
    </row>
    <row r="463" spans="1:4" ht="12.75">
      <c r="A463" s="12"/>
      <c r="C463" s="12"/>
      <c r="D463" s="25"/>
    </row>
    <row r="464" spans="1:4" ht="12.75">
      <c r="A464" s="12"/>
      <c r="C464" s="12"/>
      <c r="D464" s="25"/>
    </row>
    <row r="465" spans="1:4" ht="12.75">
      <c r="A465" s="12"/>
      <c r="C465" s="12"/>
      <c r="D465" s="25"/>
    </row>
    <row r="466" spans="1:4" ht="12.75">
      <c r="A466" s="12"/>
      <c r="C466" s="12"/>
      <c r="D466" s="25"/>
    </row>
    <row r="467" spans="1:4" ht="12.75">
      <c r="A467" s="12"/>
      <c r="C467" s="12"/>
      <c r="D467" s="25"/>
    </row>
    <row r="468" spans="1:4" ht="12.75">
      <c r="A468" s="12"/>
      <c r="C468" s="12"/>
      <c r="D468" s="25"/>
    </row>
    <row r="469" spans="1:4" ht="12.75">
      <c r="A469" s="12"/>
      <c r="C469" s="12"/>
      <c r="D469" s="25"/>
    </row>
    <row r="470" spans="1:4" ht="12.75">
      <c r="A470" s="12"/>
      <c r="C470" s="12"/>
      <c r="D470" s="25"/>
    </row>
    <row r="471" spans="1:4" ht="12.75">
      <c r="A471" s="12"/>
      <c r="C471" s="12"/>
      <c r="D471" s="25"/>
    </row>
    <row r="472" spans="1:4" ht="12.75">
      <c r="A472" s="12"/>
      <c r="C472" s="12"/>
      <c r="D472" s="25"/>
    </row>
    <row r="473" spans="1:4" ht="12.75">
      <c r="A473" s="12"/>
      <c r="C473" s="12"/>
      <c r="D473" s="25"/>
    </row>
    <row r="474" spans="1:4" ht="12.75">
      <c r="A474" s="12"/>
      <c r="C474" s="12"/>
      <c r="D474" s="25"/>
    </row>
    <row r="475" spans="1:4" ht="12.75">
      <c r="A475" s="12"/>
      <c r="C475" s="12"/>
      <c r="D475" s="25"/>
    </row>
    <row r="476" spans="1:4" ht="12.75">
      <c r="A476" s="12"/>
      <c r="C476" s="12"/>
      <c r="D476" s="25"/>
    </row>
    <row r="477" spans="1:4" ht="12.75">
      <c r="A477" s="12"/>
      <c r="C477" s="12"/>
      <c r="D477" s="25"/>
    </row>
    <row r="478" spans="1:4" ht="12.75">
      <c r="A478" s="12"/>
      <c r="C478" s="12"/>
      <c r="D478" s="25"/>
    </row>
    <row r="479" spans="1:4" ht="12.75">
      <c r="A479" s="12"/>
      <c r="C479" s="12"/>
      <c r="D479" s="25"/>
    </row>
    <row r="480" spans="1:4" ht="12.75">
      <c r="A480" s="12"/>
      <c r="C480" s="12"/>
      <c r="D480" s="25"/>
    </row>
    <row r="481" spans="1:4" ht="12.75">
      <c r="A481" s="12"/>
      <c r="C481" s="12"/>
      <c r="D481" s="25"/>
    </row>
    <row r="482" spans="1:4" ht="12.75">
      <c r="A482" s="12"/>
      <c r="C482" s="12"/>
      <c r="D482" s="25"/>
    </row>
    <row r="483" spans="1:4" ht="12.75">
      <c r="A483" s="12"/>
      <c r="C483" s="12"/>
      <c r="D483" s="25"/>
    </row>
    <row r="484" spans="1:4" ht="12.75">
      <c r="A484" s="12"/>
      <c r="C484" s="12"/>
      <c r="D484" s="25"/>
    </row>
    <row r="485" spans="1:4" ht="12.75">
      <c r="A485" s="12"/>
      <c r="C485" s="12"/>
      <c r="D485" s="25"/>
    </row>
    <row r="486" spans="1:4" ht="12.75">
      <c r="A486" s="12"/>
      <c r="C486" s="12"/>
      <c r="D486" s="25"/>
    </row>
    <row r="487" spans="1:4" ht="12.75">
      <c r="A487" s="12"/>
      <c r="C487" s="12"/>
      <c r="D487" s="25"/>
    </row>
    <row r="488" spans="1:4" ht="12.75">
      <c r="A488" s="12"/>
      <c r="C488" s="12"/>
      <c r="D488" s="25"/>
    </row>
    <row r="489" spans="1:4" ht="12.75">
      <c r="A489" s="12"/>
      <c r="C489" s="12"/>
      <c r="D489" s="25"/>
    </row>
    <row r="490" spans="1:4" ht="12.75">
      <c r="A490" s="12"/>
      <c r="C490" s="12"/>
      <c r="D490" s="25"/>
    </row>
    <row r="491" spans="1:4" ht="12.75">
      <c r="A491" s="12"/>
      <c r="C491" s="12"/>
      <c r="D491" s="25"/>
    </row>
    <row r="492" spans="1:4" ht="12.75">
      <c r="A492" s="12"/>
      <c r="C492" s="12"/>
      <c r="D492" s="25"/>
    </row>
    <row r="493" spans="1:4" ht="12.75">
      <c r="A493" s="12"/>
      <c r="C493" s="12"/>
      <c r="D493" s="25"/>
    </row>
    <row r="494" spans="1:4" ht="12.75">
      <c r="A494" s="12"/>
      <c r="C494" s="12"/>
      <c r="D494" s="25"/>
    </row>
    <row r="495" spans="1:4" ht="12.75">
      <c r="A495" s="12"/>
      <c r="C495" s="12"/>
      <c r="D495" s="25"/>
    </row>
    <row r="496" spans="1:4" ht="12.75">
      <c r="A496" s="12"/>
      <c r="C496" s="12"/>
      <c r="D496" s="25"/>
    </row>
    <row r="497" spans="1:4" ht="12.75">
      <c r="A497" s="12"/>
      <c r="C497" s="12"/>
      <c r="D497" s="25"/>
    </row>
    <row r="498" spans="1:4" ht="12.75">
      <c r="A498" s="12"/>
      <c r="C498" s="12"/>
      <c r="D498" s="25"/>
    </row>
    <row r="499" spans="1:4" ht="12.75">
      <c r="A499" s="12"/>
      <c r="C499" s="12"/>
      <c r="D499" s="25"/>
    </row>
    <row r="500" spans="1:4" ht="12.75">
      <c r="A500" s="12"/>
      <c r="C500" s="12"/>
      <c r="D500" s="25"/>
    </row>
    <row r="501" spans="1:4" ht="12.75">
      <c r="A501" s="12"/>
      <c r="C501" s="12"/>
      <c r="D501" s="25"/>
    </row>
    <row r="502" spans="1:4" ht="12.75">
      <c r="A502" s="12"/>
      <c r="C502" s="12"/>
      <c r="D502" s="25"/>
    </row>
    <row r="503" spans="1:4" ht="12.75">
      <c r="A503" s="12"/>
      <c r="C503" s="12"/>
      <c r="D503" s="25"/>
    </row>
    <row r="504" spans="1:4" ht="12.75">
      <c r="A504" s="12"/>
      <c r="C504" s="12"/>
      <c r="D504" s="25"/>
    </row>
    <row r="505" spans="1:4" ht="12.75">
      <c r="A505" s="12"/>
      <c r="C505" s="12"/>
      <c r="D505" s="25"/>
    </row>
    <row r="506" spans="1:4" ht="12.75">
      <c r="A506" s="12"/>
      <c r="C506" s="12"/>
      <c r="D506" s="25"/>
    </row>
    <row r="507" spans="1:4" ht="12.75">
      <c r="A507" s="12"/>
      <c r="C507" s="12"/>
      <c r="D507" s="25"/>
    </row>
    <row r="508" spans="1:4" ht="12.75">
      <c r="A508" s="12"/>
      <c r="C508" s="12"/>
      <c r="D508" s="25"/>
    </row>
    <row r="509" spans="1:4" ht="12.75">
      <c r="A509" s="12"/>
      <c r="C509" s="12"/>
      <c r="D509" s="25"/>
    </row>
    <row r="510" spans="1:4" ht="12.75">
      <c r="A510" s="12"/>
      <c r="C510" s="12"/>
      <c r="D510" s="25"/>
    </row>
    <row r="511" spans="1:4" ht="12.75">
      <c r="A511" s="12"/>
      <c r="C511" s="12"/>
      <c r="D511" s="25"/>
    </row>
    <row r="512" spans="1:4" ht="12.75">
      <c r="A512" s="12"/>
      <c r="C512" s="12"/>
      <c r="D512" s="25"/>
    </row>
    <row r="513" spans="1:4" ht="12.75">
      <c r="A513" s="12"/>
      <c r="C513" s="12"/>
      <c r="D513" s="25"/>
    </row>
    <row r="514" spans="1:4" ht="12.75">
      <c r="A514" s="12"/>
      <c r="C514" s="12"/>
      <c r="D514" s="25"/>
    </row>
    <row r="515" spans="1:4" ht="12.75">
      <c r="A515" s="12"/>
      <c r="C515" s="12"/>
      <c r="D515" s="25"/>
    </row>
    <row r="516" spans="1:4" ht="12.75">
      <c r="A516" s="12"/>
      <c r="C516" s="12"/>
      <c r="D516" s="25"/>
    </row>
    <row r="517" spans="1:4" ht="12.75">
      <c r="A517" s="12"/>
      <c r="C517" s="12"/>
      <c r="D517" s="25"/>
    </row>
    <row r="518" spans="1:4" ht="12.75">
      <c r="A518" s="12"/>
      <c r="C518" s="12"/>
      <c r="D518" s="25"/>
    </row>
    <row r="519" spans="1:4" ht="12.75">
      <c r="A519" s="12"/>
      <c r="C519" s="12"/>
      <c r="D519" s="25"/>
    </row>
    <row r="520" spans="1:4" ht="12.75">
      <c r="A520" s="12"/>
      <c r="C520" s="12"/>
      <c r="D520" s="25"/>
    </row>
    <row r="521" spans="1:4" ht="12.75">
      <c r="A521" s="12"/>
      <c r="C521" s="12"/>
      <c r="D521" s="25"/>
    </row>
    <row r="522" spans="1:4" ht="12.75">
      <c r="A522" s="12"/>
      <c r="C522" s="12"/>
      <c r="D522" s="25"/>
    </row>
    <row r="523" spans="1:4" ht="12.75">
      <c r="A523" s="12"/>
      <c r="C523" s="12"/>
      <c r="D523" s="25"/>
    </row>
    <row r="524" spans="1:4" ht="12.75">
      <c r="A524" s="12"/>
      <c r="C524" s="12"/>
      <c r="D524" s="25"/>
    </row>
    <row r="525" spans="1:4" ht="12.75">
      <c r="A525" s="12"/>
      <c r="C525" s="12"/>
      <c r="D525" s="25"/>
    </row>
    <row r="526" spans="1:4" ht="12.75">
      <c r="A526" s="12"/>
      <c r="C526" s="12"/>
      <c r="D526" s="25"/>
    </row>
    <row r="527" spans="1:4" ht="12.75">
      <c r="A527" s="12"/>
      <c r="C527" s="12"/>
      <c r="D527" s="25"/>
    </row>
    <row r="528" spans="1:4" ht="12.75">
      <c r="A528" s="12"/>
      <c r="C528" s="12"/>
      <c r="D528" s="25"/>
    </row>
    <row r="529" spans="1:4" ht="12.75">
      <c r="A529" s="12"/>
      <c r="C529" s="12"/>
      <c r="D529" s="25"/>
    </row>
    <row r="530" spans="1:4" ht="12.75">
      <c r="A530" s="12"/>
      <c r="C530" s="12"/>
      <c r="D530" s="25"/>
    </row>
    <row r="531" spans="1:4" ht="12.75">
      <c r="A531" s="12"/>
      <c r="C531" s="12"/>
      <c r="D531" s="25"/>
    </row>
    <row r="532" spans="1:4" ht="12.75">
      <c r="A532" s="12"/>
      <c r="C532" s="12"/>
      <c r="D532" s="25"/>
    </row>
    <row r="533" spans="1:4" ht="12.75">
      <c r="A533" s="12"/>
      <c r="C533" s="12"/>
      <c r="D533" s="25"/>
    </row>
    <row r="534" spans="1:4" ht="12.75">
      <c r="A534" s="12"/>
      <c r="C534" s="12"/>
      <c r="D534" s="25"/>
    </row>
    <row r="535" spans="1:4" ht="12.75">
      <c r="A535" s="12"/>
      <c r="C535" s="12"/>
      <c r="D535" s="25"/>
    </row>
    <row r="536" spans="1:4" ht="12.75">
      <c r="A536" s="12"/>
      <c r="C536" s="12"/>
      <c r="D536" s="25"/>
    </row>
    <row r="537" spans="1:4" ht="12.75">
      <c r="A537" s="12"/>
      <c r="C537" s="12"/>
      <c r="D537" s="25"/>
    </row>
    <row r="538" spans="1:4" ht="12.75">
      <c r="A538" s="12"/>
      <c r="C538" s="12"/>
      <c r="D538" s="25"/>
    </row>
    <row r="539" spans="1:4" ht="12.75">
      <c r="A539" s="12"/>
      <c r="C539" s="12"/>
      <c r="D539" s="25"/>
    </row>
    <row r="540" spans="1:4" ht="12.75">
      <c r="A540" s="12"/>
      <c r="C540" s="12"/>
      <c r="D540" s="25"/>
    </row>
    <row r="541" spans="1:4" ht="12.75">
      <c r="A541" s="12"/>
      <c r="C541" s="12"/>
      <c r="D541" s="25"/>
    </row>
    <row r="542" spans="1:4" ht="12.75">
      <c r="A542" s="12"/>
      <c r="C542" s="12"/>
      <c r="D542" s="25"/>
    </row>
    <row r="543" spans="1:4" ht="12.75">
      <c r="A543" s="12"/>
      <c r="C543" s="12"/>
      <c r="D543" s="25"/>
    </row>
    <row r="544" spans="1:4" ht="12.75">
      <c r="A544" s="12"/>
      <c r="C544" s="12"/>
      <c r="D544" s="25"/>
    </row>
    <row r="545" spans="1:4" ht="12.75">
      <c r="A545" s="12"/>
      <c r="C545" s="12"/>
      <c r="D545" s="25"/>
    </row>
    <row r="546" spans="1:4" ht="12.75">
      <c r="A546" s="12"/>
      <c r="C546" s="12"/>
      <c r="D546" s="25"/>
    </row>
    <row r="547" spans="1:4" ht="12.75">
      <c r="A547" s="12"/>
      <c r="C547" s="12"/>
      <c r="D547" s="25"/>
    </row>
    <row r="548" spans="1:4" ht="12.75">
      <c r="A548" s="12"/>
      <c r="C548" s="12"/>
      <c r="D548" s="25"/>
    </row>
    <row r="549" spans="1:4" ht="12.75">
      <c r="A549" s="12"/>
      <c r="C549" s="12"/>
      <c r="D549" s="25"/>
    </row>
    <row r="550" spans="1:4" ht="12.75">
      <c r="A550" s="12"/>
      <c r="C550" s="12"/>
      <c r="D550" s="25"/>
    </row>
    <row r="551" spans="1:4" ht="12.75">
      <c r="A551" s="12"/>
      <c r="C551" s="12"/>
      <c r="D551" s="25"/>
    </row>
    <row r="552" spans="1:4" ht="12.75">
      <c r="A552" s="12"/>
      <c r="C552" s="12"/>
      <c r="D552" s="25"/>
    </row>
    <row r="553" spans="1:4" ht="12.75">
      <c r="A553" s="12"/>
      <c r="C553" s="12"/>
      <c r="D553" s="25"/>
    </row>
    <row r="554" spans="1:4" ht="12.75">
      <c r="A554" s="12"/>
      <c r="C554" s="12"/>
      <c r="D554" s="25"/>
    </row>
    <row r="555" spans="1:4" ht="12.75">
      <c r="A555" s="12"/>
      <c r="C555" s="12"/>
      <c r="D555" s="25"/>
    </row>
    <row r="556" spans="1:4" ht="12.75">
      <c r="A556" s="12"/>
      <c r="C556" s="12"/>
      <c r="D556" s="25"/>
    </row>
    <row r="557" spans="1:4" ht="12.75">
      <c r="A557" s="12"/>
      <c r="C557" s="12"/>
      <c r="D557" s="25"/>
    </row>
    <row r="558" spans="1:4" ht="12.75">
      <c r="A558" s="12"/>
      <c r="C558" s="12"/>
      <c r="D558" s="25"/>
    </row>
    <row r="559" spans="1:4" ht="12.75">
      <c r="A559" s="12"/>
      <c r="C559" s="12"/>
      <c r="D559" s="25"/>
    </row>
    <row r="560" spans="1:4" ht="12.75">
      <c r="A560" s="12"/>
      <c r="C560" s="12"/>
      <c r="D560" s="25"/>
    </row>
    <row r="561" spans="1:4" ht="12.75">
      <c r="A561" s="12"/>
      <c r="C561" s="12"/>
      <c r="D561" s="25"/>
    </row>
    <row r="562" spans="1:4" ht="12.75">
      <c r="A562" s="12"/>
      <c r="C562" s="12"/>
      <c r="D562" s="25"/>
    </row>
    <row r="563" spans="1:4" ht="12.75">
      <c r="A563" s="12"/>
      <c r="C563" s="12"/>
      <c r="D563" s="25"/>
    </row>
    <row r="564" spans="1:4" ht="12.75">
      <c r="A564" s="12"/>
      <c r="C564" s="12"/>
      <c r="D564" s="25"/>
    </row>
    <row r="565" spans="1:4" ht="12.75">
      <c r="A565" s="12"/>
      <c r="C565" s="12"/>
      <c r="D565" s="25"/>
    </row>
    <row r="566" spans="1:4" ht="12.75">
      <c r="A566" s="12"/>
      <c r="C566" s="12"/>
      <c r="D566" s="25"/>
    </row>
    <row r="567" spans="1:4" ht="12.75">
      <c r="A567" s="12"/>
      <c r="C567" s="12"/>
      <c r="D567" s="25"/>
    </row>
    <row r="568" spans="1:4" ht="12.75">
      <c r="A568" s="12"/>
      <c r="C568" s="12"/>
      <c r="D568" s="25"/>
    </row>
    <row r="569" spans="1:4" ht="12.75">
      <c r="A569" s="12"/>
      <c r="C569" s="12"/>
      <c r="D569" s="25"/>
    </row>
    <row r="570" spans="1:4" ht="12.75">
      <c r="A570" s="12"/>
      <c r="C570" s="12"/>
      <c r="D570" s="25"/>
    </row>
    <row r="571" spans="1:4" ht="12.75">
      <c r="A571" s="12"/>
      <c r="C571" s="12"/>
      <c r="D571" s="25"/>
    </row>
    <row r="572" spans="1:4" ht="12.75">
      <c r="A572" s="12"/>
      <c r="C572" s="12"/>
      <c r="D572" s="25"/>
    </row>
    <row r="573" spans="1:4" ht="12.75">
      <c r="A573" s="12"/>
      <c r="C573" s="12"/>
      <c r="D573" s="25"/>
    </row>
    <row r="574" spans="1:4" ht="12.75">
      <c r="A574" s="12"/>
      <c r="C574" s="12"/>
      <c r="D574" s="25"/>
    </row>
    <row r="575" spans="1:4" ht="12.75">
      <c r="A575" s="12"/>
      <c r="C575" s="12"/>
      <c r="D575" s="25"/>
    </row>
    <row r="576" spans="1:4" ht="12.75">
      <c r="A576" s="12"/>
      <c r="C576" s="12"/>
      <c r="D576" s="25"/>
    </row>
    <row r="577" spans="1:4" ht="12.75">
      <c r="A577" s="12"/>
      <c r="C577" s="12"/>
      <c r="D577" s="25"/>
    </row>
    <row r="578" spans="1:4" ht="12.75">
      <c r="A578" s="12"/>
      <c r="C578" s="12"/>
      <c r="D578" s="25"/>
    </row>
    <row r="579" spans="1:4" ht="12.75">
      <c r="A579" s="12"/>
      <c r="C579" s="12"/>
      <c r="D579" s="25"/>
    </row>
    <row r="580" spans="1:4" ht="12.75">
      <c r="A580" s="12"/>
      <c r="C580" s="12"/>
      <c r="D580" s="25"/>
    </row>
    <row r="581" spans="1:4" ht="12.75">
      <c r="A581" s="12"/>
      <c r="C581" s="12"/>
      <c r="D581" s="25"/>
    </row>
    <row r="582" spans="1:4" ht="12.75">
      <c r="A582" s="12"/>
      <c r="C582" s="12"/>
      <c r="D582" s="25"/>
    </row>
    <row r="583" spans="1:4" ht="12.75">
      <c r="A583" s="12"/>
      <c r="C583" s="12"/>
      <c r="D583" s="25"/>
    </row>
    <row r="584" spans="1:4" ht="12.75">
      <c r="A584" s="12"/>
      <c r="C584" s="12"/>
      <c r="D584" s="25"/>
    </row>
    <row r="585" spans="1:4" ht="12.75">
      <c r="A585" s="12"/>
      <c r="C585" s="12"/>
      <c r="D585" s="25"/>
    </row>
    <row r="586" spans="1:4" ht="12.75">
      <c r="A586" s="12"/>
      <c r="C586" s="12"/>
      <c r="D586" s="25"/>
    </row>
    <row r="587" spans="1:4" ht="12.75">
      <c r="A587" s="12"/>
      <c r="C587" s="12"/>
      <c r="D587" s="25"/>
    </row>
    <row r="588" spans="1:4" ht="12.75">
      <c r="A588" s="12"/>
      <c r="C588" s="12"/>
      <c r="D588" s="25"/>
    </row>
    <row r="589" spans="1:4" ht="12.75">
      <c r="A589" s="12"/>
      <c r="C589" s="12"/>
      <c r="D589" s="25"/>
    </row>
    <row r="590" spans="1:4" ht="12.75">
      <c r="A590" s="12"/>
      <c r="C590" s="12"/>
      <c r="D590" s="25"/>
    </row>
    <row r="591" spans="1:4" ht="12.75">
      <c r="A591" s="12"/>
      <c r="C591" s="12"/>
      <c r="D591" s="25"/>
    </row>
    <row r="592" spans="1:4" ht="12.75">
      <c r="A592" s="12"/>
      <c r="C592" s="12"/>
      <c r="D592" s="25"/>
    </row>
    <row r="593" spans="1:4" ht="12.75">
      <c r="A593" s="12"/>
      <c r="C593" s="12"/>
      <c r="D593" s="25"/>
    </row>
    <row r="594" spans="1:4" ht="12.75">
      <c r="A594" s="12"/>
      <c r="C594" s="12"/>
      <c r="D594" s="25"/>
    </row>
    <row r="595" spans="1:4" ht="12.75">
      <c r="A595" s="12"/>
      <c r="C595" s="12"/>
      <c r="D595" s="25"/>
    </row>
    <row r="596" spans="1:4" ht="12.75">
      <c r="A596" s="12"/>
      <c r="C596" s="12"/>
      <c r="D596" s="25"/>
    </row>
    <row r="597" spans="1:4" ht="12.75">
      <c r="A597" s="12"/>
      <c r="C597" s="12"/>
      <c r="D597" s="25"/>
    </row>
    <row r="598" spans="1:4" ht="12.75">
      <c r="A598" s="12"/>
      <c r="C598" s="12"/>
      <c r="D598" s="25"/>
    </row>
    <row r="599" spans="1:4" ht="12.75">
      <c r="A599" s="12"/>
      <c r="C599" s="12"/>
      <c r="D599" s="25"/>
    </row>
    <row r="600" spans="1:4" ht="12.75">
      <c r="A600" s="12"/>
      <c r="C600" s="12"/>
      <c r="D600" s="25"/>
    </row>
    <row r="601" spans="1:4" ht="12.75">
      <c r="A601" s="12"/>
      <c r="C601" s="12"/>
      <c r="D601" s="25"/>
    </row>
    <row r="602" spans="1:4" ht="12.75">
      <c r="A602" s="12"/>
      <c r="C602" s="12"/>
      <c r="D602" s="25"/>
    </row>
    <row r="603" spans="1:4" ht="12.75">
      <c r="A603" s="12"/>
      <c r="C603" s="12"/>
      <c r="D603" s="25"/>
    </row>
    <row r="604" spans="1:4" ht="12.75">
      <c r="A604" s="12"/>
      <c r="C604" s="12"/>
      <c r="D604" s="25"/>
    </row>
    <row r="605" spans="1:4" ht="12.75">
      <c r="A605" s="12"/>
      <c r="C605" s="12"/>
      <c r="D605" s="25"/>
    </row>
    <row r="606" spans="1:4" ht="12.75">
      <c r="A606" s="12"/>
      <c r="C606" s="12"/>
      <c r="D606" s="25"/>
    </row>
    <row r="607" spans="1:4" ht="12.75">
      <c r="A607" s="12"/>
      <c r="C607" s="12"/>
      <c r="D607" s="25"/>
    </row>
    <row r="608" spans="1:4" ht="12.75">
      <c r="A608" s="12"/>
      <c r="C608" s="12"/>
      <c r="D608" s="25"/>
    </row>
    <row r="609" spans="1:4" ht="12.75">
      <c r="A609" s="12"/>
      <c r="C609" s="12"/>
      <c r="D609" s="25"/>
    </row>
    <row r="610" spans="1:4" ht="12.75">
      <c r="A610" s="12"/>
      <c r="C610" s="12"/>
      <c r="D610" s="25"/>
    </row>
    <row r="611" spans="1:4" ht="12.75">
      <c r="A611" s="12"/>
      <c r="C611" s="12"/>
      <c r="D611" s="25"/>
    </row>
    <row r="612" spans="1:4" ht="12.75">
      <c r="A612" s="12"/>
      <c r="C612" s="12"/>
      <c r="D612" s="25"/>
    </row>
    <row r="613" spans="1:4" ht="12.75">
      <c r="A613" s="12"/>
      <c r="C613" s="12"/>
      <c r="D613" s="25"/>
    </row>
    <row r="614" spans="1:4" ht="12.75">
      <c r="A614" s="12"/>
      <c r="C614" s="12"/>
      <c r="D614" s="25"/>
    </row>
    <row r="615" spans="1:4" ht="12.75">
      <c r="A615" s="12"/>
      <c r="C615" s="12"/>
      <c r="D615" s="25"/>
    </row>
    <row r="616" spans="1:4" ht="12.75">
      <c r="A616" s="12"/>
      <c r="C616" s="12"/>
      <c r="D616" s="25"/>
    </row>
    <row r="617" spans="1:4" ht="12.75">
      <c r="A617" s="12"/>
      <c r="C617" s="12"/>
      <c r="D617" s="25"/>
    </row>
    <row r="618" spans="1:4" ht="12.75">
      <c r="A618" s="12"/>
      <c r="C618" s="12"/>
      <c r="D618" s="25"/>
    </row>
    <row r="619" spans="1:4" ht="12.75">
      <c r="A619" s="12"/>
      <c r="C619" s="12"/>
      <c r="D619" s="25"/>
    </row>
    <row r="620" spans="1:4" ht="12.75">
      <c r="A620" s="12"/>
      <c r="C620" s="12"/>
      <c r="D620" s="25"/>
    </row>
    <row r="621" spans="1:4" ht="12.75">
      <c r="A621" s="12"/>
      <c r="C621" s="12"/>
      <c r="D621" s="25"/>
    </row>
    <row r="622" spans="1:4" ht="12.75">
      <c r="A622" s="12"/>
      <c r="C622" s="12"/>
      <c r="D622" s="25"/>
    </row>
    <row r="623" spans="1:4" ht="12.75">
      <c r="A623" s="12"/>
      <c r="C623" s="12"/>
      <c r="D623" s="25"/>
    </row>
    <row r="624" spans="1:4" ht="12.75">
      <c r="A624" s="12"/>
      <c r="C624" s="12"/>
      <c r="D624" s="25"/>
    </row>
    <row r="625" spans="1:4" ht="12.75">
      <c r="A625" s="12"/>
      <c r="C625" s="12"/>
      <c r="D625" s="25"/>
    </row>
    <row r="626" spans="1:4" ht="12.75">
      <c r="A626" s="12"/>
      <c r="C626" s="12"/>
      <c r="D626" s="25"/>
    </row>
    <row r="627" spans="1:4" ht="12.75">
      <c r="A627" s="12"/>
      <c r="C627" s="12"/>
      <c r="D627" s="25"/>
    </row>
    <row r="628" spans="1:4" ht="12.75">
      <c r="A628" s="12"/>
      <c r="C628" s="12"/>
      <c r="D628" s="25"/>
    </row>
    <row r="629" spans="1:4" ht="12.75">
      <c r="A629" s="12"/>
      <c r="C629" s="12"/>
      <c r="D629" s="25"/>
    </row>
    <row r="630" spans="1:4" ht="12.75">
      <c r="A630" s="12"/>
      <c r="C630" s="12"/>
      <c r="D630" s="25"/>
    </row>
    <row r="631" spans="1:4" ht="12.75">
      <c r="A631" s="12"/>
      <c r="C631" s="12"/>
      <c r="D631" s="25"/>
    </row>
    <row r="632" spans="1:4" ht="12.75">
      <c r="A632" s="12"/>
      <c r="C632" s="12"/>
      <c r="D632" s="25"/>
    </row>
    <row r="633" spans="1:4" ht="12.75">
      <c r="A633" s="12"/>
      <c r="C633" s="12"/>
      <c r="D633" s="25"/>
    </row>
    <row r="634" spans="1:4" ht="12.75">
      <c r="A634" s="12"/>
      <c r="C634" s="12"/>
      <c r="D634" s="25"/>
    </row>
    <row r="635" spans="1:4" ht="12.75">
      <c r="A635" s="12"/>
      <c r="C635" s="12"/>
      <c r="D635" s="25"/>
    </row>
    <row r="636" spans="1:4" ht="12.75">
      <c r="A636" s="12"/>
      <c r="C636" s="12"/>
      <c r="D636" s="25"/>
    </row>
    <row r="637" spans="1:4" ht="12.75">
      <c r="A637" s="12"/>
      <c r="C637" s="12"/>
      <c r="D637" s="25"/>
    </row>
    <row r="638" spans="1:4" ht="12.75">
      <c r="A638" s="12"/>
      <c r="C638" s="12"/>
      <c r="D638" s="25"/>
    </row>
    <row r="639" spans="1:4" ht="12.75">
      <c r="A639" s="12"/>
      <c r="C639" s="12"/>
      <c r="D639" s="25"/>
    </row>
    <row r="640" spans="1:4" ht="12.75">
      <c r="A640" s="12"/>
      <c r="C640" s="12"/>
      <c r="D640" s="25"/>
    </row>
    <row r="641" spans="1:4" ht="12.75">
      <c r="A641" s="12"/>
      <c r="C641" s="12"/>
      <c r="D641" s="25"/>
    </row>
    <row r="642" spans="1:4" ht="12.75">
      <c r="A642" s="12"/>
      <c r="C642" s="12"/>
      <c r="D642" s="25"/>
    </row>
    <row r="643" spans="1:4" ht="12.75">
      <c r="A643" s="12"/>
      <c r="C643" s="12"/>
      <c r="D643" s="25"/>
    </row>
    <row r="644" spans="1:4" ht="12.75">
      <c r="A644" s="12"/>
      <c r="C644" s="12"/>
      <c r="D644" s="25"/>
    </row>
    <row r="645" spans="1:4" ht="12.75">
      <c r="A645" s="12"/>
      <c r="C645" s="12"/>
      <c r="D645" s="25"/>
    </row>
    <row r="646" spans="1:4" ht="12.75">
      <c r="A646" s="12"/>
      <c r="C646" s="12"/>
      <c r="D646" s="25"/>
    </row>
    <row r="647" spans="1:4" ht="12.75">
      <c r="A647" s="12"/>
      <c r="C647" s="12"/>
      <c r="D647" s="25"/>
    </row>
    <row r="648" spans="1:4" ht="12.75">
      <c r="A648" s="12"/>
      <c r="C648" s="12"/>
      <c r="D648" s="25"/>
    </row>
    <row r="649" spans="1:4" ht="12.75">
      <c r="A649" s="12"/>
      <c r="C649" s="12"/>
      <c r="D649" s="25"/>
    </row>
    <row r="650" spans="1:4" ht="12.75">
      <c r="A650" s="12"/>
      <c r="C650" s="12"/>
      <c r="D650" s="25"/>
    </row>
    <row r="651" spans="1:4" ht="12.75">
      <c r="A651" s="12"/>
      <c r="C651" s="12"/>
      <c r="D651" s="25"/>
    </row>
    <row r="652" spans="1:4" ht="12.75">
      <c r="A652" s="12"/>
      <c r="C652" s="12"/>
      <c r="D652" s="25"/>
    </row>
    <row r="653" spans="1:4" ht="12.75">
      <c r="A653" s="12"/>
      <c r="C653" s="12"/>
      <c r="D653" s="25"/>
    </row>
    <row r="654" spans="1:4" ht="12.75">
      <c r="A654" s="12"/>
      <c r="C654" s="12"/>
      <c r="D654" s="25"/>
    </row>
    <row r="655" spans="1:4" ht="12.75">
      <c r="A655" s="12"/>
      <c r="C655" s="12"/>
      <c r="D655" s="25"/>
    </row>
    <row r="656" spans="1:4" ht="12.75">
      <c r="A656" s="12"/>
      <c r="C656" s="12"/>
      <c r="D656" s="25"/>
    </row>
    <row r="657" spans="1:4" ht="12.75">
      <c r="A657" s="12"/>
      <c r="C657" s="12"/>
      <c r="D657" s="25"/>
    </row>
    <row r="658" spans="1:4" ht="12.75">
      <c r="A658" s="12"/>
      <c r="C658" s="12"/>
      <c r="D658" s="25"/>
    </row>
    <row r="659" spans="1:4" ht="12.75">
      <c r="A659" s="12"/>
      <c r="C659" s="12"/>
      <c r="D659" s="25"/>
    </row>
    <row r="660" spans="1:4" ht="12.75">
      <c r="A660" s="12"/>
      <c r="C660" s="12"/>
      <c r="D660" s="25"/>
    </row>
    <row r="661" spans="1:4" ht="12.75">
      <c r="A661" s="12"/>
      <c r="C661" s="12"/>
      <c r="D661" s="25"/>
    </row>
    <row r="662" spans="1:4" ht="12.75">
      <c r="A662" s="12"/>
      <c r="C662" s="12"/>
      <c r="D662" s="25"/>
    </row>
    <row r="663" spans="1:4" ht="12.75">
      <c r="A663" s="12"/>
      <c r="C663" s="12"/>
      <c r="D663" s="25"/>
    </row>
    <row r="664" spans="1:4" ht="12.75">
      <c r="A664" s="12"/>
      <c r="C664" s="12"/>
      <c r="D664" s="25"/>
    </row>
    <row r="665" spans="1:4" ht="12.75">
      <c r="A665" s="12"/>
      <c r="C665" s="12"/>
      <c r="D665" s="25"/>
    </row>
    <row r="666" spans="1:4" ht="12.75">
      <c r="A666" s="12"/>
      <c r="C666" s="12"/>
      <c r="D666" s="25"/>
    </row>
    <row r="667" spans="1:4" ht="12.75">
      <c r="A667" s="12"/>
      <c r="C667" s="12"/>
      <c r="D667" s="25"/>
    </row>
    <row r="668" spans="1:4" ht="12.75">
      <c r="A668" s="12"/>
      <c r="C668" s="12"/>
      <c r="D668" s="25"/>
    </row>
    <row r="669" spans="1:4" ht="12.75">
      <c r="A669" s="12"/>
      <c r="C669" s="12"/>
      <c r="D669" s="25"/>
    </row>
    <row r="670" spans="1:4" ht="12.75">
      <c r="A670" s="12"/>
      <c r="C670" s="12"/>
      <c r="D670" s="25"/>
    </row>
    <row r="671" spans="1:4" ht="12.75">
      <c r="A671" s="12"/>
      <c r="C671" s="12"/>
      <c r="D671" s="25"/>
    </row>
    <row r="672" spans="1:4" ht="12.75">
      <c r="A672" s="12"/>
      <c r="C672" s="12"/>
      <c r="D672" s="25"/>
    </row>
    <row r="673" spans="1:4" ht="12.75">
      <c r="A673" s="12"/>
      <c r="C673" s="12"/>
      <c r="D673" s="25"/>
    </row>
    <row r="674" spans="1:4" ht="12.75">
      <c r="A674" s="12"/>
      <c r="C674" s="12"/>
      <c r="D674" s="25"/>
    </row>
    <row r="675" spans="1:4" ht="12.75">
      <c r="A675" s="12"/>
      <c r="C675" s="12"/>
      <c r="D675" s="25"/>
    </row>
    <row r="676" spans="1:4" ht="12.75">
      <c r="A676" s="12"/>
      <c r="C676" s="12"/>
      <c r="D676" s="25"/>
    </row>
    <row r="677" spans="1:4" ht="12.75">
      <c r="A677" s="12"/>
      <c r="C677" s="12"/>
      <c r="D677" s="25"/>
    </row>
    <row r="678" spans="1:4" ht="12.75">
      <c r="A678" s="12"/>
      <c r="C678" s="12"/>
      <c r="D678" s="25"/>
    </row>
    <row r="679" spans="1:4" ht="12.75">
      <c r="A679" s="12"/>
      <c r="C679" s="12"/>
      <c r="D679" s="25"/>
    </row>
    <row r="680" spans="1:4" ht="12.75">
      <c r="A680" s="12"/>
      <c r="C680" s="12"/>
      <c r="D680" s="25"/>
    </row>
    <row r="681" spans="1:4" ht="12.75">
      <c r="A681" s="12"/>
      <c r="C681" s="12"/>
      <c r="D681" s="25"/>
    </row>
    <row r="682" spans="1:4" ht="12.75">
      <c r="A682" s="12"/>
      <c r="C682" s="12"/>
      <c r="D682" s="25"/>
    </row>
    <row r="683" spans="1:4" ht="12.75">
      <c r="A683" s="12"/>
      <c r="C683" s="12"/>
      <c r="D683" s="25"/>
    </row>
    <row r="684" spans="1:4" ht="12.75">
      <c r="A684" s="12"/>
      <c r="C684" s="12"/>
      <c r="D684" s="25"/>
    </row>
    <row r="685" spans="1:4" ht="12.75">
      <c r="A685" s="12"/>
      <c r="C685" s="12"/>
      <c r="D685" s="25"/>
    </row>
    <row r="686" spans="1:4" ht="12.75">
      <c r="A686" s="12"/>
      <c r="C686" s="12"/>
      <c r="D686" s="25"/>
    </row>
    <row r="687" spans="1:4" ht="12.75">
      <c r="A687" s="12"/>
      <c r="C687" s="12"/>
      <c r="D687" s="25"/>
    </row>
    <row r="688" spans="1:4" ht="12.75">
      <c r="A688" s="12"/>
      <c r="C688" s="12"/>
      <c r="D688" s="25"/>
    </row>
    <row r="689" spans="1:4" ht="12.75">
      <c r="A689" s="12"/>
      <c r="C689" s="12"/>
      <c r="D689" s="25"/>
    </row>
    <row r="690" spans="1:4" ht="12.75">
      <c r="A690" s="12"/>
      <c r="C690" s="12"/>
      <c r="D690" s="25"/>
    </row>
    <row r="691" spans="1:4" ht="12.75">
      <c r="A691" s="12"/>
      <c r="C691" s="12"/>
      <c r="D691" s="25"/>
    </row>
    <row r="692" spans="1:4" ht="12.75">
      <c r="A692" s="12"/>
      <c r="C692" s="12"/>
      <c r="D692" s="25"/>
    </row>
    <row r="693" spans="1:4" ht="12.75">
      <c r="A693" s="12"/>
      <c r="C693" s="12"/>
      <c r="D693" s="25"/>
    </row>
    <row r="694" spans="1:4" ht="12.75">
      <c r="A694" s="12"/>
      <c r="C694" s="12"/>
      <c r="D694" s="25"/>
    </row>
    <row r="695" spans="1:4" ht="12.75">
      <c r="A695" s="12"/>
      <c r="C695" s="12"/>
      <c r="D695" s="25"/>
    </row>
    <row r="696" spans="1:4" ht="12.75">
      <c r="A696" s="12"/>
      <c r="C696" s="12"/>
      <c r="D696" s="25"/>
    </row>
    <row r="697" spans="1:4" ht="12.75">
      <c r="A697" s="12"/>
      <c r="C697" s="12"/>
      <c r="D697" s="25"/>
    </row>
    <row r="698" spans="1:4" ht="12.75">
      <c r="A698" s="12"/>
      <c r="C698" s="12"/>
      <c r="D698" s="25"/>
    </row>
    <row r="699" spans="1:4" ht="12.75">
      <c r="A699" s="12"/>
      <c r="C699" s="12"/>
      <c r="D699" s="25"/>
    </row>
    <row r="700" spans="1:4" ht="12.75">
      <c r="A700" s="12"/>
      <c r="C700" s="12"/>
      <c r="D700" s="25"/>
    </row>
    <row r="701" spans="1:4" ht="12.75">
      <c r="A701" s="12"/>
      <c r="C701" s="12"/>
      <c r="D701" s="25"/>
    </row>
    <row r="702" spans="1:4" ht="12.75">
      <c r="A702" s="12"/>
      <c r="C702" s="12"/>
      <c r="D702" s="25"/>
    </row>
    <row r="703" spans="1:4" ht="12.75">
      <c r="A703" s="12"/>
      <c r="C703" s="12"/>
      <c r="D703" s="25"/>
    </row>
    <row r="704" spans="1:4" ht="12.75">
      <c r="A704" s="12"/>
      <c r="C704" s="12"/>
      <c r="D704" s="25"/>
    </row>
    <row r="705" spans="1:4" ht="12.75">
      <c r="A705" s="12"/>
      <c r="C705" s="12"/>
      <c r="D705" s="25"/>
    </row>
    <row r="706" spans="1:4" ht="12.75">
      <c r="A706" s="12"/>
      <c r="C706" s="12"/>
      <c r="D706" s="25"/>
    </row>
    <row r="707" spans="1:4" ht="12.75">
      <c r="A707" s="12"/>
      <c r="C707" s="12"/>
      <c r="D707" s="25"/>
    </row>
    <row r="708" spans="1:4" ht="12.75">
      <c r="A708" s="12"/>
      <c r="C708" s="12"/>
      <c r="D708" s="25"/>
    </row>
    <row r="709" spans="1:4" ht="12.75">
      <c r="A709" s="12"/>
      <c r="C709" s="12"/>
      <c r="D709" s="25"/>
    </row>
    <row r="710" spans="1:4" ht="12.75">
      <c r="A710" s="12"/>
      <c r="C710" s="12"/>
      <c r="D710" s="25"/>
    </row>
    <row r="711" spans="1:4" ht="12.75">
      <c r="A711" s="12"/>
      <c r="C711" s="12"/>
      <c r="D711" s="25"/>
    </row>
    <row r="712" spans="1:4" ht="12.75">
      <c r="A712" s="12"/>
      <c r="C712" s="12"/>
      <c r="D712" s="25"/>
    </row>
    <row r="713" spans="1:4" ht="12.75">
      <c r="A713" s="12"/>
      <c r="C713" s="12"/>
      <c r="D713" s="25"/>
    </row>
    <row r="714" spans="1:4" ht="12.75">
      <c r="A714" s="12"/>
      <c r="C714" s="12"/>
      <c r="D714" s="25"/>
    </row>
    <row r="715" spans="1:4" ht="12.75">
      <c r="A715" s="12"/>
      <c r="C715" s="12"/>
      <c r="D715" s="25"/>
    </row>
    <row r="716" spans="1:4" ht="12.75">
      <c r="A716" s="12"/>
      <c r="C716" s="12"/>
      <c r="D716" s="25"/>
    </row>
    <row r="717" spans="1:4" ht="12.75">
      <c r="A717" s="12"/>
      <c r="C717" s="12"/>
      <c r="D717" s="25"/>
    </row>
    <row r="718" spans="1:4" ht="12.75">
      <c r="A718" s="12"/>
      <c r="C718" s="12"/>
      <c r="D718" s="25"/>
    </row>
    <row r="719" spans="1:4" ht="12.75">
      <c r="A719" s="12"/>
      <c r="C719" s="12"/>
      <c r="D719" s="25"/>
    </row>
    <row r="720" spans="1:4" ht="12.75">
      <c r="A720" s="12"/>
      <c r="C720" s="12"/>
      <c r="D720" s="25"/>
    </row>
    <row r="721" spans="1:4" ht="12.75">
      <c r="A721" s="12"/>
      <c r="C721" s="12"/>
      <c r="D721" s="25"/>
    </row>
    <row r="722" spans="1:4" ht="12.75">
      <c r="A722" s="12"/>
      <c r="C722" s="12"/>
      <c r="D722" s="25"/>
    </row>
    <row r="723" spans="1:4" ht="12.75">
      <c r="A723" s="12"/>
      <c r="C723" s="12"/>
      <c r="D723" s="25"/>
    </row>
    <row r="724" spans="1:4" ht="12.75">
      <c r="A724" s="12"/>
      <c r="C724" s="12"/>
      <c r="D724" s="25"/>
    </row>
    <row r="725" spans="1:4" ht="12.75">
      <c r="A725" s="12"/>
      <c r="C725" s="12"/>
      <c r="D725" s="25"/>
    </row>
    <row r="726" spans="1:4" ht="12.75">
      <c r="A726" s="12"/>
      <c r="C726" s="12"/>
      <c r="D726" s="25"/>
    </row>
    <row r="727" spans="1:4" ht="12.75">
      <c r="A727" s="12"/>
      <c r="C727" s="12"/>
      <c r="D727" s="25"/>
    </row>
    <row r="728" spans="1:4" ht="12.75">
      <c r="A728" s="12"/>
      <c r="C728" s="12"/>
      <c r="D728" s="25"/>
    </row>
    <row r="729" spans="1:4" ht="12.75">
      <c r="A729" s="12"/>
      <c r="C729" s="12"/>
      <c r="D729" s="25"/>
    </row>
    <row r="730" spans="1:4" ht="12.75">
      <c r="A730" s="12"/>
      <c r="C730" s="12"/>
      <c r="D730" s="25"/>
    </row>
    <row r="731" spans="1:4" ht="12.75">
      <c r="A731" s="12"/>
      <c r="C731" s="12"/>
      <c r="D731" s="25"/>
    </row>
    <row r="732" spans="1:4" ht="12.75">
      <c r="A732" s="12"/>
      <c r="C732" s="12"/>
      <c r="D732" s="25"/>
    </row>
    <row r="733" spans="1:4" ht="12.75">
      <c r="A733" s="12"/>
      <c r="C733" s="12"/>
      <c r="D733" s="25"/>
    </row>
    <row r="734" spans="1:4" ht="12.75">
      <c r="A734" s="12"/>
      <c r="C734" s="12"/>
      <c r="D734" s="25"/>
    </row>
    <row r="735" spans="1:4" ht="12.75">
      <c r="A735" s="12"/>
      <c r="C735" s="12"/>
      <c r="D735" s="25"/>
    </row>
    <row r="736" spans="1:4" ht="12.75">
      <c r="A736" s="12"/>
      <c r="C736" s="12"/>
      <c r="D736" s="25"/>
    </row>
    <row r="737" spans="1:4" ht="12.75">
      <c r="A737" s="12"/>
      <c r="C737" s="12"/>
      <c r="D737" s="25"/>
    </row>
    <row r="738" spans="1:4" ht="12.75">
      <c r="A738" s="12"/>
      <c r="C738" s="12"/>
      <c r="D738" s="25"/>
    </row>
    <row r="739" spans="1:4" ht="12.75">
      <c r="A739" s="12"/>
      <c r="C739" s="12"/>
      <c r="D739" s="25"/>
    </row>
    <row r="740" spans="1:4" ht="12.75">
      <c r="A740" s="12"/>
      <c r="C740" s="12"/>
      <c r="D740" s="25"/>
    </row>
    <row r="741" spans="1:4" ht="12.75">
      <c r="A741" s="12"/>
      <c r="C741" s="12"/>
      <c r="D741" s="25"/>
    </row>
    <row r="742" spans="1:4" ht="12.75">
      <c r="A742" s="12"/>
      <c r="C742" s="12"/>
      <c r="D742" s="25"/>
    </row>
    <row r="743" spans="1:4" ht="12.75">
      <c r="A743" s="12"/>
      <c r="C743" s="12"/>
      <c r="D743" s="25"/>
    </row>
    <row r="744" spans="1:4" ht="12.75">
      <c r="A744" s="12"/>
      <c r="C744" s="12"/>
      <c r="D744" s="25"/>
    </row>
    <row r="745" spans="1:4" ht="12.75">
      <c r="A745" s="12"/>
      <c r="C745" s="12"/>
      <c r="D745" s="25"/>
    </row>
    <row r="746" spans="1:4" ht="12.75">
      <c r="A746" s="12"/>
      <c r="C746" s="12"/>
      <c r="D746" s="25"/>
    </row>
    <row r="747" spans="1:4" ht="12.75">
      <c r="A747" s="12"/>
      <c r="C747" s="12"/>
      <c r="D747" s="25"/>
    </row>
    <row r="748" spans="1:4" ht="12.75">
      <c r="A748" s="12"/>
      <c r="C748" s="12"/>
      <c r="D748" s="25"/>
    </row>
    <row r="749" spans="1:4" ht="12.75">
      <c r="A749" s="12"/>
      <c r="C749" s="12"/>
      <c r="D749" s="25"/>
    </row>
    <row r="750" spans="1:4" ht="12.75">
      <c r="A750" s="12"/>
      <c r="C750" s="12"/>
      <c r="D750" s="25"/>
    </row>
    <row r="751" spans="1:4" ht="12.75">
      <c r="A751" s="12"/>
      <c r="C751" s="12"/>
      <c r="D751" s="25"/>
    </row>
    <row r="752" spans="1:4" ht="12.75">
      <c r="A752" s="12"/>
      <c r="C752" s="12"/>
      <c r="D752" s="25"/>
    </row>
    <row r="753" spans="1:4" ht="12.75">
      <c r="A753" s="12"/>
      <c r="C753" s="12"/>
      <c r="D753" s="25"/>
    </row>
    <row r="754" spans="1:4" ht="12.75">
      <c r="A754" s="12"/>
      <c r="C754" s="12"/>
      <c r="D754" s="25"/>
    </row>
    <row r="755" spans="1:4" ht="12.75">
      <c r="A755" s="12"/>
      <c r="C755" s="12"/>
      <c r="D755" s="25"/>
    </row>
    <row r="756" spans="1:4" ht="12.75">
      <c r="A756" s="12"/>
      <c r="C756" s="12"/>
      <c r="D756" s="25"/>
    </row>
    <row r="757" spans="1:4" ht="12.75">
      <c r="A757" s="12"/>
      <c r="C757" s="12"/>
      <c r="D757" s="25"/>
    </row>
    <row r="758" spans="1:4" ht="12.75">
      <c r="A758" s="12"/>
      <c r="C758" s="12"/>
      <c r="D758" s="25"/>
    </row>
    <row r="759" spans="1:4" ht="12.75">
      <c r="A759" s="12"/>
      <c r="C759" s="12"/>
      <c r="D759" s="25"/>
    </row>
    <row r="760" spans="1:4" ht="12.75">
      <c r="A760" s="12"/>
      <c r="C760" s="12"/>
      <c r="D760" s="25"/>
    </row>
    <row r="761" spans="1:4" ht="12.75">
      <c r="A761" s="12"/>
      <c r="C761" s="12"/>
      <c r="D761" s="25"/>
    </row>
    <row r="762" spans="1:4" ht="12.75">
      <c r="A762" s="12"/>
      <c r="C762" s="12"/>
      <c r="D762" s="25"/>
    </row>
    <row r="763" spans="1:4" ht="12.75">
      <c r="A763" s="12"/>
      <c r="C763" s="12"/>
      <c r="D763" s="25"/>
    </row>
    <row r="764" spans="1:4" ht="12.75">
      <c r="A764" s="12"/>
      <c r="C764" s="12"/>
      <c r="D764" s="25"/>
    </row>
    <row r="765" spans="1:4" ht="12.75">
      <c r="A765" s="12"/>
      <c r="C765" s="12"/>
      <c r="D765" s="25"/>
    </row>
    <row r="766" spans="1:4" ht="12.75">
      <c r="A766" s="12"/>
      <c r="C766" s="12"/>
      <c r="D766" s="25"/>
    </row>
    <row r="767" spans="1:4" ht="12.75">
      <c r="A767" s="12"/>
      <c r="C767" s="12"/>
      <c r="D767" s="25"/>
    </row>
    <row r="768" spans="1:4" ht="12.75">
      <c r="A768" s="12"/>
      <c r="C768" s="12"/>
      <c r="D768" s="25"/>
    </row>
    <row r="769" spans="1:4" ht="12.75">
      <c r="A769" s="12"/>
      <c r="C769" s="12"/>
      <c r="D769" s="25"/>
    </row>
    <row r="770" spans="1:4" ht="12.75">
      <c r="A770" s="12"/>
      <c r="C770" s="12"/>
      <c r="D770" s="25"/>
    </row>
    <row r="771" spans="1:4" ht="12.75">
      <c r="A771" s="12"/>
      <c r="C771" s="12"/>
      <c r="D771" s="25"/>
    </row>
    <row r="772" spans="1:4" ht="12.75">
      <c r="A772" s="12"/>
      <c r="C772" s="12"/>
      <c r="D772" s="25"/>
    </row>
    <row r="773" spans="1:4" ht="12.75">
      <c r="A773" s="12"/>
      <c r="C773" s="12"/>
      <c r="D773" s="25"/>
    </row>
    <row r="774" spans="1:4" ht="12.75">
      <c r="A774" s="12"/>
      <c r="C774" s="12"/>
      <c r="D774" s="25"/>
    </row>
    <row r="775" spans="1:4" ht="12.75">
      <c r="A775" s="12"/>
      <c r="C775" s="12"/>
      <c r="D775" s="25"/>
    </row>
    <row r="776" spans="1:4" ht="12.75">
      <c r="A776" s="12"/>
      <c r="C776" s="12"/>
      <c r="D776" s="25"/>
    </row>
    <row r="777" spans="1:4" ht="12.75">
      <c r="A777" s="12"/>
      <c r="C777" s="12"/>
      <c r="D777" s="25"/>
    </row>
    <row r="778" spans="1:4" ht="12.75">
      <c r="A778" s="12"/>
      <c r="C778" s="12"/>
      <c r="D778" s="25"/>
    </row>
    <row r="779" spans="1:4" ht="12.75">
      <c r="A779" s="12"/>
      <c r="C779" s="12"/>
      <c r="D779" s="25"/>
    </row>
    <row r="780" spans="1:4" ht="12.75">
      <c r="A780" s="12"/>
      <c r="C780" s="12"/>
      <c r="D780" s="25"/>
    </row>
    <row r="781" spans="1:4" ht="12.75">
      <c r="A781" s="12"/>
      <c r="C781" s="12"/>
      <c r="D781" s="25"/>
    </row>
    <row r="782" spans="1:4" ht="12.75">
      <c r="A782" s="12"/>
      <c r="C782" s="12"/>
      <c r="D782" s="25"/>
    </row>
    <row r="783" spans="1:4" ht="12.75">
      <c r="A783" s="12"/>
      <c r="C783" s="12"/>
      <c r="D783" s="25"/>
    </row>
    <row r="784" spans="1:4" ht="12.75">
      <c r="A784" s="12"/>
      <c r="C784" s="12"/>
      <c r="D784" s="25"/>
    </row>
    <row r="785" spans="1:4" ht="12.75">
      <c r="A785" s="12"/>
      <c r="C785" s="12"/>
      <c r="D785" s="25"/>
    </row>
    <row r="786" spans="1:4" ht="12.75">
      <c r="A786" s="12"/>
      <c r="C786" s="12"/>
      <c r="D786" s="25"/>
    </row>
    <row r="787" spans="1:4" ht="12.75">
      <c r="A787" s="12"/>
      <c r="C787" s="12"/>
      <c r="D787" s="25"/>
    </row>
    <row r="788" spans="1:4" ht="12.75">
      <c r="A788" s="12"/>
      <c r="C788" s="12"/>
      <c r="D788" s="25"/>
    </row>
    <row r="789" spans="1:4" ht="12.75">
      <c r="A789" s="12"/>
      <c r="C789" s="12"/>
      <c r="D789" s="25"/>
    </row>
    <row r="790" spans="1:4" ht="12.75">
      <c r="A790" s="12"/>
      <c r="C790" s="12"/>
      <c r="D790" s="25"/>
    </row>
    <row r="791" spans="1:4" ht="12.75">
      <c r="A791" s="12"/>
      <c r="C791" s="12"/>
      <c r="D791" s="25"/>
    </row>
    <row r="792" spans="1:4" ht="12.75">
      <c r="A792" s="12"/>
      <c r="C792" s="12"/>
      <c r="D792" s="25"/>
    </row>
    <row r="793" spans="1:4" ht="12.75">
      <c r="A793" s="12"/>
      <c r="C793" s="12"/>
      <c r="D793" s="25"/>
    </row>
    <row r="794" spans="1:4" ht="12.75">
      <c r="A794" s="12"/>
      <c r="C794" s="12"/>
      <c r="D794" s="25"/>
    </row>
    <row r="795" spans="1:4" ht="12.75">
      <c r="A795" s="12"/>
      <c r="C795" s="12"/>
      <c r="D795" s="25"/>
    </row>
    <row r="796" spans="1:4" ht="12.75">
      <c r="A796" s="12"/>
      <c r="C796" s="12"/>
      <c r="D796" s="25"/>
    </row>
    <row r="797" ht="12.75">
      <c r="A797" s="12"/>
    </row>
    <row r="798" ht="12.75">
      <c r="A798" s="12"/>
    </row>
    <row r="799" ht="12.75">
      <c r="A799" s="12"/>
    </row>
  </sheetData>
  <sheetProtection/>
  <mergeCells count="33">
    <mergeCell ref="A269:D269"/>
    <mergeCell ref="B282:C282"/>
    <mergeCell ref="B280:C280"/>
    <mergeCell ref="B281:C281"/>
    <mergeCell ref="B277:C277"/>
    <mergeCell ref="A272:D272"/>
    <mergeCell ref="A266:D266"/>
    <mergeCell ref="A241:D241"/>
    <mergeCell ref="A262:B262"/>
    <mergeCell ref="A238:D238"/>
    <mergeCell ref="A264:D264"/>
    <mergeCell ref="A248:D248"/>
    <mergeCell ref="A245:D245"/>
    <mergeCell ref="A175:D175"/>
    <mergeCell ref="A172:B172"/>
    <mergeCell ref="A237:B237"/>
    <mergeCell ref="A201:D201"/>
    <mergeCell ref="A53:D53"/>
    <mergeCell ref="A95:D95"/>
    <mergeCell ref="A99:B99"/>
    <mergeCell ref="A126:D126"/>
    <mergeCell ref="A100:D100"/>
    <mergeCell ref="A112:B112"/>
    <mergeCell ref="A1:D1"/>
    <mergeCell ref="A173:D173"/>
    <mergeCell ref="A192:D192"/>
    <mergeCell ref="A119:D119"/>
    <mergeCell ref="A140:D140"/>
    <mergeCell ref="A66:D66"/>
    <mergeCell ref="A94:B94"/>
    <mergeCell ref="A113:D113"/>
    <mergeCell ref="A3:D3"/>
    <mergeCell ref="A5:D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5" r:id="rId1"/>
  <headerFooter alignWithMargins="0">
    <oddFooter>&amp;CStrona &amp;P z &amp;N</oddFooter>
  </headerFooter>
  <rowBreaks count="2" manualBreakCount="2">
    <brk id="94" max="3" man="1"/>
    <brk id="17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8515625" style="9" customWidth="1"/>
    <col min="2" max="2" width="42.421875" style="0" customWidth="1"/>
    <col min="3" max="3" width="20.140625" style="7" customWidth="1"/>
    <col min="4" max="4" width="20.140625" style="16" customWidth="1"/>
  </cols>
  <sheetData>
    <row r="1" spans="1:4" s="45" customFormat="1" ht="12.75">
      <c r="A1" s="299" t="s">
        <v>109</v>
      </c>
      <c r="B1" s="300"/>
      <c r="C1" s="300"/>
      <c r="D1" s="300"/>
    </row>
    <row r="2" spans="1:4" s="39" customFormat="1" ht="10.5">
      <c r="A2" s="42"/>
      <c r="B2" s="46"/>
      <c r="C2" s="47"/>
      <c r="D2" s="48"/>
    </row>
    <row r="3" spans="1:4" s="45" customFormat="1" ht="25.5">
      <c r="A3" s="192" t="s">
        <v>148</v>
      </c>
      <c r="B3" s="192" t="s">
        <v>145</v>
      </c>
      <c r="C3" s="193" t="s">
        <v>164</v>
      </c>
      <c r="D3" s="193" t="s">
        <v>144</v>
      </c>
    </row>
    <row r="4" spans="1:4" s="45" customFormat="1" ht="26.25" customHeight="1">
      <c r="A4" s="113">
        <v>1</v>
      </c>
      <c r="B4" s="82" t="s">
        <v>195</v>
      </c>
      <c r="C4" s="128">
        <v>679488.16</v>
      </c>
      <c r="D4" s="128" t="s">
        <v>203</v>
      </c>
    </row>
    <row r="5" spans="1:4" s="120" customFormat="1" ht="26.25" customHeight="1">
      <c r="A5" s="83">
        <v>2</v>
      </c>
      <c r="B5" s="82" t="s">
        <v>627</v>
      </c>
      <c r="C5" s="128">
        <v>0</v>
      </c>
      <c r="D5" s="128" t="s">
        <v>203</v>
      </c>
    </row>
    <row r="6" spans="1:4" s="120" customFormat="1" ht="26.25" customHeight="1">
      <c r="A6" s="113">
        <v>3</v>
      </c>
      <c r="B6" s="82" t="s">
        <v>196</v>
      </c>
      <c r="C6" s="250">
        <f>866435.12+19000</f>
        <v>885435.12</v>
      </c>
      <c r="D6" s="194">
        <v>60233.82</v>
      </c>
    </row>
    <row r="7" spans="1:4" s="120" customFormat="1" ht="26.25" customHeight="1">
      <c r="A7" s="83">
        <v>4</v>
      </c>
      <c r="B7" s="82" t="s">
        <v>308</v>
      </c>
      <c r="C7" s="128">
        <f>98491.45+4275.03+38737</f>
        <v>141503.47999999998</v>
      </c>
      <c r="D7" s="148">
        <v>7672.72</v>
      </c>
    </row>
    <row r="8" spans="1:4" s="120" customFormat="1" ht="26.25" customHeight="1">
      <c r="A8" s="113">
        <v>5</v>
      </c>
      <c r="B8" s="82" t="s">
        <v>197</v>
      </c>
      <c r="C8" s="250">
        <f>84789.03+31735+9552.82</f>
        <v>126076.85</v>
      </c>
      <c r="D8" s="194">
        <v>46835.23</v>
      </c>
    </row>
    <row r="9" spans="1:4" s="45" customFormat="1" ht="26.25" customHeight="1">
      <c r="A9" s="83">
        <v>6</v>
      </c>
      <c r="B9" s="82" t="s">
        <v>199</v>
      </c>
      <c r="C9" s="128">
        <f>34831.39715</f>
        <v>34831.39715</v>
      </c>
      <c r="D9" s="194">
        <v>19939.39</v>
      </c>
    </row>
    <row r="10" spans="1:4" s="120" customFormat="1" ht="26.25" customHeight="1">
      <c r="A10" s="113">
        <v>7</v>
      </c>
      <c r="B10" s="82" t="s">
        <v>200</v>
      </c>
      <c r="C10" s="250">
        <v>396508.47</v>
      </c>
      <c r="D10" s="194">
        <v>340555.47</v>
      </c>
    </row>
    <row r="11" spans="1:4" s="120" customFormat="1" ht="26.25" customHeight="1">
      <c r="A11" s="83">
        <v>8</v>
      </c>
      <c r="B11" s="82" t="s">
        <v>201</v>
      </c>
      <c r="C11" s="251">
        <v>21053</v>
      </c>
      <c r="D11" s="128" t="s">
        <v>203</v>
      </c>
    </row>
    <row r="12" spans="1:4" s="120" customFormat="1" ht="26.25" customHeight="1">
      <c r="A12" s="113">
        <v>9</v>
      </c>
      <c r="B12" s="82" t="s">
        <v>838</v>
      </c>
      <c r="C12" s="250">
        <v>90461.35</v>
      </c>
      <c r="D12" s="128" t="s">
        <v>203</v>
      </c>
    </row>
    <row r="13" spans="1:4" s="120" customFormat="1" ht="26.25" customHeight="1">
      <c r="A13" s="83">
        <v>10</v>
      </c>
      <c r="B13" s="82" t="s">
        <v>198</v>
      </c>
      <c r="C13" s="128">
        <f>1010599.69+8560</f>
        <v>1019159.69</v>
      </c>
      <c r="D13" s="128" t="s">
        <v>203</v>
      </c>
    </row>
    <row r="14" spans="1:4" s="45" customFormat="1" ht="18" customHeight="1">
      <c r="A14" s="301" t="s">
        <v>146</v>
      </c>
      <c r="B14" s="302"/>
      <c r="C14" s="56">
        <f>SUM(C4:C13)</f>
        <v>3394517.51715</v>
      </c>
      <c r="D14" s="57">
        <f>SUM(D6:D13)</f>
        <v>475236.62999999995</v>
      </c>
    </row>
    <row r="15" spans="2:4" ht="12.75">
      <c r="B15" s="3"/>
      <c r="C15" s="8"/>
      <c r="D15" s="17"/>
    </row>
    <row r="16" spans="2:4" ht="12.75">
      <c r="B16" s="3"/>
      <c r="C16" s="8"/>
      <c r="D16" s="17"/>
    </row>
    <row r="17" spans="2:4" ht="12.75">
      <c r="B17" s="3"/>
      <c r="C17" s="8"/>
      <c r="D17" s="17"/>
    </row>
    <row r="18" spans="2:4" ht="12.75">
      <c r="B18" s="3"/>
      <c r="C18" s="8"/>
      <c r="D18" s="17"/>
    </row>
    <row r="19" spans="2:4" ht="12.75">
      <c r="B19" s="3"/>
      <c r="C19" s="8"/>
      <c r="D19" s="17"/>
    </row>
    <row r="20" spans="2:4" ht="12.75">
      <c r="B20" s="3"/>
      <c r="C20" s="8"/>
      <c r="D20" s="17"/>
    </row>
    <row r="21" spans="2:4" ht="12.75">
      <c r="B21" s="3"/>
      <c r="C21" s="8"/>
      <c r="D21" s="17"/>
    </row>
    <row r="22" spans="2:4" ht="12.75">
      <c r="B22" s="3"/>
      <c r="C22" s="8"/>
      <c r="D22" s="17"/>
    </row>
    <row r="23" spans="2:4" ht="12.75">
      <c r="B23" s="3"/>
      <c r="C23" s="8"/>
      <c r="D23" s="17"/>
    </row>
    <row r="24" spans="2:4" ht="12.75">
      <c r="B24" s="3"/>
      <c r="C24" s="8"/>
      <c r="D24" s="17"/>
    </row>
  </sheetData>
  <sheetProtection/>
  <mergeCells count="2">
    <mergeCell ref="A1:D1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pane xSplit="2" ySplit="2" topLeftCell="P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15" sqref="W15"/>
    </sheetView>
  </sheetViews>
  <sheetFormatPr defaultColWidth="9.140625" defaultRowHeight="12.75"/>
  <cols>
    <col min="1" max="1" width="4.57421875" style="1" customWidth="1"/>
    <col min="2" max="2" width="14.8515625" style="1" customWidth="1"/>
    <col min="3" max="3" width="14.00390625" style="1" customWidth="1"/>
    <col min="4" max="4" width="21.421875" style="4" customWidth="1"/>
    <col min="5" max="5" width="10.8515625" style="1" customWidth="1"/>
    <col min="6" max="6" width="13.57421875" style="1" customWidth="1"/>
    <col min="7" max="7" width="12.00390625" style="1" customWidth="1"/>
    <col min="8" max="8" width="13.140625" style="1" customWidth="1"/>
    <col min="9" max="9" width="11.57421875" style="2" customWidth="1"/>
    <col min="10" max="10" width="14.00390625" style="1" customWidth="1"/>
    <col min="11" max="11" width="10.8515625" style="2" customWidth="1"/>
    <col min="12" max="12" width="7.8515625" style="1" customWidth="1"/>
    <col min="13" max="13" width="10.00390625" style="1" customWidth="1"/>
    <col min="14" max="14" width="9.140625" style="1" customWidth="1"/>
    <col min="15" max="15" width="11.421875" style="1" customWidth="1"/>
    <col min="16" max="16" width="10.7109375" style="1" customWidth="1"/>
    <col min="17" max="17" width="14.7109375" style="1" customWidth="1"/>
    <col min="18" max="21" width="15.00390625" style="1" customWidth="1"/>
    <col min="22" max="22" width="9.140625" style="1" customWidth="1"/>
    <col min="23" max="23" width="22.00390625" style="1" customWidth="1"/>
    <col min="24" max="16384" width="9.140625" style="1" customWidth="1"/>
  </cols>
  <sheetData>
    <row r="1" spans="1:22" s="34" customFormat="1" ht="12.75">
      <c r="A1" s="288" t="s">
        <v>110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11" s="37" customFormat="1" ht="23.25" customHeight="1" thickBot="1">
      <c r="A2" s="313" t="s">
        <v>147</v>
      </c>
      <c r="B2" s="313"/>
      <c r="C2" s="313"/>
      <c r="D2" s="313"/>
      <c r="E2" s="313"/>
      <c r="F2" s="313"/>
      <c r="G2" s="313"/>
      <c r="H2" s="313"/>
      <c r="I2" s="313"/>
      <c r="J2" s="314"/>
      <c r="K2" s="28"/>
    </row>
    <row r="3" spans="1:22" s="37" customFormat="1" ht="18" customHeight="1">
      <c r="A3" s="306" t="s">
        <v>148</v>
      </c>
      <c r="B3" s="303" t="s">
        <v>149</v>
      </c>
      <c r="C3" s="303" t="s">
        <v>150</v>
      </c>
      <c r="D3" s="303" t="s">
        <v>151</v>
      </c>
      <c r="E3" s="303" t="s">
        <v>152</v>
      </c>
      <c r="F3" s="303" t="s">
        <v>137</v>
      </c>
      <c r="G3" s="303" t="s">
        <v>190</v>
      </c>
      <c r="H3" s="303" t="s">
        <v>153</v>
      </c>
      <c r="I3" s="303" t="s">
        <v>138</v>
      </c>
      <c r="J3" s="303" t="s">
        <v>139</v>
      </c>
      <c r="K3" s="303" t="s">
        <v>140</v>
      </c>
      <c r="L3" s="322" t="s">
        <v>141</v>
      </c>
      <c r="M3" s="310" t="s">
        <v>191</v>
      </c>
      <c r="N3" s="303" t="s">
        <v>192</v>
      </c>
      <c r="O3" s="310" t="s">
        <v>143</v>
      </c>
      <c r="P3" s="310" t="s">
        <v>142</v>
      </c>
      <c r="Q3" s="310" t="s">
        <v>557</v>
      </c>
      <c r="R3" s="310" t="s">
        <v>193</v>
      </c>
      <c r="S3" s="310"/>
      <c r="T3" s="310" t="s">
        <v>194</v>
      </c>
      <c r="U3" s="310"/>
      <c r="V3" s="319" t="s">
        <v>568</v>
      </c>
    </row>
    <row r="4" spans="1:22" s="37" customFormat="1" ht="18" customHeight="1">
      <c r="A4" s="307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23"/>
      <c r="M4" s="311"/>
      <c r="N4" s="304"/>
      <c r="O4" s="311"/>
      <c r="P4" s="311"/>
      <c r="Q4" s="311"/>
      <c r="R4" s="311"/>
      <c r="S4" s="311"/>
      <c r="T4" s="311"/>
      <c r="U4" s="311"/>
      <c r="V4" s="320"/>
    </row>
    <row r="5" spans="1:22" s="37" customFormat="1" ht="42" customHeight="1" thickBot="1">
      <c r="A5" s="308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24"/>
      <c r="M5" s="312"/>
      <c r="N5" s="305"/>
      <c r="O5" s="312"/>
      <c r="P5" s="312"/>
      <c r="Q5" s="312"/>
      <c r="R5" s="38" t="s">
        <v>154</v>
      </c>
      <c r="S5" s="38" t="s">
        <v>155</v>
      </c>
      <c r="T5" s="38" t="s">
        <v>154</v>
      </c>
      <c r="U5" s="38" t="s">
        <v>155</v>
      </c>
      <c r="V5" s="321"/>
    </row>
    <row r="6" spans="1:22" s="34" customFormat="1" ht="18.75" customHeight="1">
      <c r="A6" s="309" t="s">
        <v>378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s="37" customFormat="1" ht="21">
      <c r="A7" s="29">
        <v>1</v>
      </c>
      <c r="B7" s="168" t="s">
        <v>286</v>
      </c>
      <c r="C7" s="168">
        <v>315</v>
      </c>
      <c r="D7" s="168">
        <v>3150700148</v>
      </c>
      <c r="E7" s="168" t="s">
        <v>364</v>
      </c>
      <c r="F7" s="168" t="s">
        <v>365</v>
      </c>
      <c r="G7" s="168" t="s">
        <v>374</v>
      </c>
      <c r="H7" s="168">
        <v>1975</v>
      </c>
      <c r="I7" s="168"/>
      <c r="J7" s="168"/>
      <c r="K7" s="168">
        <v>4</v>
      </c>
      <c r="L7" s="29"/>
      <c r="M7" s="29"/>
      <c r="N7" s="29"/>
      <c r="O7" s="77"/>
      <c r="P7" s="77"/>
      <c r="Q7" s="77"/>
      <c r="R7" s="30" t="s">
        <v>75</v>
      </c>
      <c r="S7" s="30" t="s">
        <v>76</v>
      </c>
      <c r="T7" s="27"/>
      <c r="U7" s="27"/>
      <c r="V7" s="27"/>
      <c r="W7" s="169" t="s">
        <v>553</v>
      </c>
    </row>
    <row r="8" spans="1:23" s="37" customFormat="1" ht="18.75" customHeight="1">
      <c r="A8" s="29">
        <v>2</v>
      </c>
      <c r="B8" s="170" t="s">
        <v>366</v>
      </c>
      <c r="C8" s="170" t="s">
        <v>367</v>
      </c>
      <c r="D8" s="171" t="s">
        <v>381</v>
      </c>
      <c r="E8" s="170" t="s">
        <v>368</v>
      </c>
      <c r="F8" s="170" t="s">
        <v>365</v>
      </c>
      <c r="G8" s="170" t="s">
        <v>375</v>
      </c>
      <c r="H8" s="170">
        <v>1975</v>
      </c>
      <c r="I8" s="170"/>
      <c r="J8" s="170"/>
      <c r="K8" s="170">
        <v>4</v>
      </c>
      <c r="L8" s="29"/>
      <c r="M8" s="29"/>
      <c r="N8" s="29"/>
      <c r="O8" s="77"/>
      <c r="P8" s="77"/>
      <c r="Q8" s="77"/>
      <c r="R8" s="78" t="s">
        <v>77</v>
      </c>
      <c r="S8" s="78" t="s">
        <v>78</v>
      </c>
      <c r="T8" s="27"/>
      <c r="U8" s="27"/>
      <c r="V8" s="27"/>
      <c r="W8" s="169"/>
    </row>
    <row r="9" spans="1:23" s="37" customFormat="1" ht="18.75" customHeight="1">
      <c r="A9" s="29">
        <v>3</v>
      </c>
      <c r="B9" s="170" t="s">
        <v>369</v>
      </c>
      <c r="C9" s="170">
        <v>8</v>
      </c>
      <c r="D9" s="170" t="s">
        <v>382</v>
      </c>
      <c r="E9" s="170" t="s">
        <v>371</v>
      </c>
      <c r="F9" s="170" t="s">
        <v>365</v>
      </c>
      <c r="G9" s="170" t="s">
        <v>376</v>
      </c>
      <c r="H9" s="170">
        <v>1987</v>
      </c>
      <c r="I9" s="170"/>
      <c r="J9" s="170"/>
      <c r="K9" s="170">
        <v>6</v>
      </c>
      <c r="L9" s="29"/>
      <c r="M9" s="29"/>
      <c r="N9" s="29"/>
      <c r="O9" s="77"/>
      <c r="P9" s="77"/>
      <c r="Q9" s="77"/>
      <c r="R9" s="78" t="s">
        <v>79</v>
      </c>
      <c r="S9" s="78" t="s">
        <v>80</v>
      </c>
      <c r="T9" s="27"/>
      <c r="U9" s="27"/>
      <c r="V9" s="27"/>
      <c r="W9" s="169" t="s">
        <v>554</v>
      </c>
    </row>
    <row r="10" spans="1:23" s="37" customFormat="1" ht="18.75" customHeight="1">
      <c r="A10" s="29">
        <v>4</v>
      </c>
      <c r="B10" s="170" t="s">
        <v>369</v>
      </c>
      <c r="C10" s="170" t="s">
        <v>370</v>
      </c>
      <c r="D10" s="170" t="s">
        <v>379</v>
      </c>
      <c r="E10" s="170" t="s">
        <v>372</v>
      </c>
      <c r="F10" s="170" t="s">
        <v>365</v>
      </c>
      <c r="G10" s="170" t="s">
        <v>376</v>
      </c>
      <c r="H10" s="170">
        <v>1988</v>
      </c>
      <c r="I10" s="170"/>
      <c r="J10" s="170"/>
      <c r="K10" s="170">
        <v>6</v>
      </c>
      <c r="L10" s="29"/>
      <c r="M10" s="29"/>
      <c r="N10" s="29"/>
      <c r="O10" s="77"/>
      <c r="P10" s="77"/>
      <c r="Q10" s="77"/>
      <c r="R10" s="78" t="s">
        <v>79</v>
      </c>
      <c r="S10" s="78" t="s">
        <v>80</v>
      </c>
      <c r="T10" s="27"/>
      <c r="U10" s="27"/>
      <c r="V10" s="27"/>
      <c r="W10" s="169" t="s">
        <v>555</v>
      </c>
    </row>
    <row r="11" spans="1:23" s="37" customFormat="1" ht="18.75" customHeight="1">
      <c r="A11" s="29">
        <v>5</v>
      </c>
      <c r="B11" s="73" t="s">
        <v>369</v>
      </c>
      <c r="C11" s="73" t="s">
        <v>370</v>
      </c>
      <c r="D11" s="73" t="s">
        <v>380</v>
      </c>
      <c r="E11" s="73" t="s">
        <v>373</v>
      </c>
      <c r="F11" s="73" t="s">
        <v>365</v>
      </c>
      <c r="G11" s="170" t="s">
        <v>377</v>
      </c>
      <c r="H11" s="73">
        <v>1985</v>
      </c>
      <c r="I11" s="73"/>
      <c r="J11" s="170"/>
      <c r="K11" s="73">
        <v>6</v>
      </c>
      <c r="L11" s="29"/>
      <c r="M11" s="29"/>
      <c r="N11" s="29"/>
      <c r="O11" s="77"/>
      <c r="P11" s="77"/>
      <c r="Q11" s="77"/>
      <c r="R11" s="78" t="s">
        <v>79</v>
      </c>
      <c r="S11" s="78" t="s">
        <v>80</v>
      </c>
      <c r="T11" s="27"/>
      <c r="U11" s="27"/>
      <c r="V11" s="27"/>
      <c r="W11" s="169" t="s">
        <v>555</v>
      </c>
    </row>
    <row r="12" spans="1:22" s="37" customFormat="1" ht="30.75" customHeight="1">
      <c r="A12" s="29">
        <v>6</v>
      </c>
      <c r="B12" s="61" t="s">
        <v>581</v>
      </c>
      <c r="C12" s="73" t="s">
        <v>582</v>
      </c>
      <c r="D12" s="61" t="s">
        <v>383</v>
      </c>
      <c r="E12" s="61" t="s">
        <v>384</v>
      </c>
      <c r="F12" s="61" t="s">
        <v>385</v>
      </c>
      <c r="G12" s="73" t="s">
        <v>569</v>
      </c>
      <c r="H12" s="61">
        <v>2001</v>
      </c>
      <c r="I12" s="61"/>
      <c r="J12" s="74"/>
      <c r="K12" s="61">
        <v>2</v>
      </c>
      <c r="L12" s="61"/>
      <c r="M12" s="61"/>
      <c r="N12" s="61"/>
      <c r="O12" s="75"/>
      <c r="P12" s="75"/>
      <c r="Q12" s="75"/>
      <c r="R12" s="76" t="s">
        <v>81</v>
      </c>
      <c r="S12" s="76" t="s">
        <v>82</v>
      </c>
      <c r="T12" s="62"/>
      <c r="U12" s="62"/>
      <c r="V12" s="62"/>
    </row>
    <row r="13" spans="1:22" s="37" customFormat="1" ht="30.75" customHeight="1">
      <c r="A13" s="29">
        <v>7</v>
      </c>
      <c r="B13" s="29" t="s">
        <v>412</v>
      </c>
      <c r="C13" s="29" t="s">
        <v>583</v>
      </c>
      <c r="D13" s="29" t="s">
        <v>584</v>
      </c>
      <c r="E13" s="29" t="s">
        <v>585</v>
      </c>
      <c r="F13" s="29" t="s">
        <v>416</v>
      </c>
      <c r="G13" s="29">
        <v>1686</v>
      </c>
      <c r="H13" s="29">
        <v>2008</v>
      </c>
      <c r="I13" s="29" t="s">
        <v>586</v>
      </c>
      <c r="J13" s="29"/>
      <c r="K13" s="29">
        <v>5</v>
      </c>
      <c r="L13" s="29"/>
      <c r="M13" s="29"/>
      <c r="N13" s="29"/>
      <c r="O13" s="77"/>
      <c r="P13" s="77"/>
      <c r="Q13" s="69">
        <v>17900</v>
      </c>
      <c r="R13" s="78" t="s">
        <v>83</v>
      </c>
      <c r="S13" s="78" t="s">
        <v>84</v>
      </c>
      <c r="T13" s="78" t="s">
        <v>83</v>
      </c>
      <c r="U13" s="78" t="s">
        <v>84</v>
      </c>
      <c r="V13" s="27"/>
    </row>
    <row r="14" spans="1:22" s="49" customFormat="1" ht="21">
      <c r="A14" s="29">
        <v>8</v>
      </c>
      <c r="B14" s="29" t="s">
        <v>401</v>
      </c>
      <c r="C14" s="27"/>
      <c r="D14" s="243" t="s">
        <v>420</v>
      </c>
      <c r="E14" s="29"/>
      <c r="F14" s="29" t="s">
        <v>400</v>
      </c>
      <c r="G14" s="29">
        <v>4750</v>
      </c>
      <c r="H14" s="29">
        <v>1999</v>
      </c>
      <c r="I14" s="29"/>
      <c r="J14" s="29"/>
      <c r="K14" s="29"/>
      <c r="L14" s="27"/>
      <c r="M14" s="27"/>
      <c r="N14" s="27"/>
      <c r="O14" s="29"/>
      <c r="P14" s="27"/>
      <c r="Q14" s="29"/>
      <c r="R14" s="30" t="s">
        <v>85</v>
      </c>
      <c r="S14" s="30" t="s">
        <v>86</v>
      </c>
      <c r="T14" s="30"/>
      <c r="U14" s="30"/>
      <c r="V14" s="27"/>
    </row>
    <row r="15" spans="1:23" s="49" customFormat="1" ht="21.75" customHeight="1">
      <c r="A15" s="29">
        <v>9</v>
      </c>
      <c r="B15" s="29" t="s">
        <v>590</v>
      </c>
      <c r="C15" s="27" t="s">
        <v>591</v>
      </c>
      <c r="D15" s="29" t="s">
        <v>592</v>
      </c>
      <c r="E15" s="29" t="s">
        <v>593</v>
      </c>
      <c r="F15" s="29" t="s">
        <v>365</v>
      </c>
      <c r="G15" s="29">
        <v>2496</v>
      </c>
      <c r="H15" s="29">
        <v>1997</v>
      </c>
      <c r="I15" s="29"/>
      <c r="J15" s="29"/>
      <c r="K15" s="29">
        <v>2</v>
      </c>
      <c r="L15" s="27"/>
      <c r="M15" s="27"/>
      <c r="N15" s="27"/>
      <c r="O15" s="29"/>
      <c r="P15" s="27"/>
      <c r="Q15" s="29"/>
      <c r="R15" s="30" t="s">
        <v>87</v>
      </c>
      <c r="S15" s="30" t="s">
        <v>88</v>
      </c>
      <c r="T15" s="30"/>
      <c r="U15" s="30"/>
      <c r="V15" s="244"/>
      <c r="W15" s="253" t="s">
        <v>554</v>
      </c>
    </row>
    <row r="16" spans="1:22" s="34" customFormat="1" ht="18.75" customHeight="1">
      <c r="A16" s="315" t="s">
        <v>641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7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37" customFormat="1" ht="24.75" customHeight="1">
      <c r="A17" s="31">
        <v>1</v>
      </c>
      <c r="B17" s="31" t="s">
        <v>286</v>
      </c>
      <c r="C17" s="31" t="s">
        <v>287</v>
      </c>
      <c r="D17" s="31" t="s">
        <v>288</v>
      </c>
      <c r="E17" s="31" t="s">
        <v>289</v>
      </c>
      <c r="F17" s="31" t="s">
        <v>290</v>
      </c>
      <c r="G17" s="31">
        <v>4580</v>
      </c>
      <c r="H17" s="31">
        <v>2002</v>
      </c>
      <c r="I17" s="31" t="s">
        <v>291</v>
      </c>
      <c r="J17" s="31" t="s">
        <v>292</v>
      </c>
      <c r="K17" s="31" t="s">
        <v>293</v>
      </c>
      <c r="L17" s="79"/>
      <c r="M17" s="31"/>
      <c r="N17" s="31"/>
      <c r="O17" s="31"/>
      <c r="P17" s="31"/>
      <c r="Q17" s="31"/>
      <c r="R17" s="70" t="s">
        <v>89</v>
      </c>
      <c r="S17" s="70" t="s">
        <v>90</v>
      </c>
      <c r="T17" s="70"/>
      <c r="U17" s="70"/>
      <c r="V17" s="27"/>
    </row>
    <row r="18" spans="1:22" s="34" customFormat="1" ht="18.75" customHeight="1">
      <c r="A18" s="273" t="s">
        <v>577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5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49" customFormat="1" ht="42">
      <c r="A19" s="31">
        <v>1</v>
      </c>
      <c r="B19" s="31" t="s">
        <v>386</v>
      </c>
      <c r="C19" s="31" t="s">
        <v>556</v>
      </c>
      <c r="D19" s="31" t="s">
        <v>418</v>
      </c>
      <c r="E19" s="31" t="s">
        <v>387</v>
      </c>
      <c r="F19" s="31" t="s">
        <v>388</v>
      </c>
      <c r="G19" s="31">
        <v>1997</v>
      </c>
      <c r="H19" s="31">
        <v>2005</v>
      </c>
      <c r="I19" s="31" t="s">
        <v>389</v>
      </c>
      <c r="J19" s="31"/>
      <c r="K19" s="29">
        <v>3</v>
      </c>
      <c r="L19" s="27">
        <v>750</v>
      </c>
      <c r="M19" s="27"/>
      <c r="N19" s="27" t="s">
        <v>208</v>
      </c>
      <c r="O19" s="31">
        <v>135000</v>
      </c>
      <c r="P19" s="29" t="s">
        <v>67</v>
      </c>
      <c r="Q19" s="69">
        <v>13700</v>
      </c>
      <c r="R19" s="30" t="s">
        <v>91</v>
      </c>
      <c r="S19" s="70" t="s">
        <v>92</v>
      </c>
      <c r="T19" s="30" t="s">
        <v>91</v>
      </c>
      <c r="U19" s="70" t="s">
        <v>92</v>
      </c>
      <c r="V19" s="27"/>
    </row>
    <row r="20" spans="1:22" s="49" customFormat="1" ht="18" customHeight="1">
      <c r="A20" s="29">
        <v>2</v>
      </c>
      <c r="B20" s="28" t="s">
        <v>563</v>
      </c>
      <c r="C20" s="29">
        <v>5314</v>
      </c>
      <c r="D20" s="29">
        <v>81100</v>
      </c>
      <c r="E20" s="29" t="s">
        <v>391</v>
      </c>
      <c r="F20" s="29" t="s">
        <v>390</v>
      </c>
      <c r="G20" s="29"/>
      <c r="H20" s="29">
        <v>1994</v>
      </c>
      <c r="I20" s="29"/>
      <c r="J20" s="29"/>
      <c r="K20" s="29">
        <v>1</v>
      </c>
      <c r="L20" s="27"/>
      <c r="M20" s="27"/>
      <c r="N20" s="27" t="s">
        <v>208</v>
      </c>
      <c r="O20" s="29"/>
      <c r="P20" s="27"/>
      <c r="Q20" s="29"/>
      <c r="R20" s="30" t="s">
        <v>93</v>
      </c>
      <c r="S20" s="30" t="s">
        <v>94</v>
      </c>
      <c r="T20" s="30"/>
      <c r="U20" s="30"/>
      <c r="V20" s="27"/>
    </row>
    <row r="21" spans="1:22" s="49" customFormat="1" ht="21">
      <c r="A21" s="31">
        <v>3</v>
      </c>
      <c r="B21" s="29" t="s">
        <v>392</v>
      </c>
      <c r="C21" s="29"/>
      <c r="D21" s="29"/>
      <c r="E21" s="29"/>
      <c r="F21" s="29"/>
      <c r="G21" s="29"/>
      <c r="H21" s="29">
        <v>2008</v>
      </c>
      <c r="I21" s="29"/>
      <c r="J21" s="29"/>
      <c r="K21" s="29">
        <v>1</v>
      </c>
      <c r="L21" s="27"/>
      <c r="M21" s="27"/>
      <c r="N21" s="27" t="s">
        <v>208</v>
      </c>
      <c r="O21" s="29"/>
      <c r="P21" s="27"/>
      <c r="Q21" s="29"/>
      <c r="R21" s="30" t="s">
        <v>93</v>
      </c>
      <c r="S21" s="30" t="s">
        <v>94</v>
      </c>
      <c r="T21" s="30"/>
      <c r="U21" s="30"/>
      <c r="V21" s="27"/>
    </row>
    <row r="22" spans="1:22" s="49" customFormat="1" ht="31.5">
      <c r="A22" s="29">
        <v>4</v>
      </c>
      <c r="B22" s="28" t="s">
        <v>558</v>
      </c>
      <c r="C22" s="29" t="s">
        <v>394</v>
      </c>
      <c r="D22" s="71" t="s">
        <v>419</v>
      </c>
      <c r="E22" s="29" t="s">
        <v>395</v>
      </c>
      <c r="F22" s="29" t="s">
        <v>393</v>
      </c>
      <c r="G22" s="29"/>
      <c r="H22" s="29">
        <v>2002</v>
      </c>
      <c r="I22" s="29"/>
      <c r="J22" s="29"/>
      <c r="K22" s="29"/>
      <c r="L22" s="27">
        <v>6000</v>
      </c>
      <c r="M22" s="27"/>
      <c r="N22" s="27" t="s">
        <v>208</v>
      </c>
      <c r="O22" s="29"/>
      <c r="P22" s="27"/>
      <c r="Q22" s="29"/>
      <c r="R22" s="30" t="s">
        <v>95</v>
      </c>
      <c r="S22" s="30" t="s">
        <v>96</v>
      </c>
      <c r="T22" s="30"/>
      <c r="U22" s="30"/>
      <c r="V22" s="27"/>
    </row>
    <row r="23" spans="1:22" s="49" customFormat="1" ht="21">
      <c r="A23" s="31">
        <v>5</v>
      </c>
      <c r="B23" s="29" t="s">
        <v>564</v>
      </c>
      <c r="C23" s="29" t="s">
        <v>396</v>
      </c>
      <c r="D23" s="29" t="s">
        <v>397</v>
      </c>
      <c r="E23" s="29" t="s">
        <v>398</v>
      </c>
      <c r="F23" s="29" t="s">
        <v>565</v>
      </c>
      <c r="G23" s="29"/>
      <c r="H23" s="29">
        <v>2007</v>
      </c>
      <c r="I23" s="29" t="s">
        <v>399</v>
      </c>
      <c r="J23" s="29"/>
      <c r="K23" s="29"/>
      <c r="L23" s="27">
        <v>900</v>
      </c>
      <c r="M23" s="27"/>
      <c r="N23" s="27" t="s">
        <v>208</v>
      </c>
      <c r="O23" s="29"/>
      <c r="P23" s="27"/>
      <c r="Q23" s="29"/>
      <c r="R23" s="30" t="s">
        <v>97</v>
      </c>
      <c r="S23" s="30" t="s">
        <v>98</v>
      </c>
      <c r="T23" s="30"/>
      <c r="U23" s="30"/>
      <c r="V23" s="27"/>
    </row>
    <row r="24" spans="1:22" s="49" customFormat="1" ht="20.25" customHeight="1">
      <c r="A24" s="29">
        <v>6</v>
      </c>
      <c r="B24" s="29" t="s">
        <v>402</v>
      </c>
      <c r="C24" s="29" t="s">
        <v>403</v>
      </c>
      <c r="D24" s="29" t="s">
        <v>404</v>
      </c>
      <c r="E24" s="29" t="s">
        <v>405</v>
      </c>
      <c r="F24" s="29" t="s">
        <v>406</v>
      </c>
      <c r="G24" s="29">
        <v>2148</v>
      </c>
      <c r="H24" s="29">
        <v>2003</v>
      </c>
      <c r="I24" s="29" t="s">
        <v>407</v>
      </c>
      <c r="J24" s="29"/>
      <c r="K24" s="167">
        <v>3</v>
      </c>
      <c r="L24" s="29">
        <v>900</v>
      </c>
      <c r="M24" s="27"/>
      <c r="N24" s="27" t="s">
        <v>208</v>
      </c>
      <c r="O24" s="29"/>
      <c r="P24" s="27"/>
      <c r="Q24" s="29"/>
      <c r="R24" s="30" t="s">
        <v>99</v>
      </c>
      <c r="S24" s="30" t="s">
        <v>100</v>
      </c>
      <c r="T24" s="30"/>
      <c r="U24" s="30"/>
      <c r="V24" s="27"/>
    </row>
    <row r="25" spans="1:22" s="49" customFormat="1" ht="21">
      <c r="A25" s="31">
        <v>7</v>
      </c>
      <c r="B25" s="28" t="s">
        <v>562</v>
      </c>
      <c r="C25" s="29" t="s">
        <v>561</v>
      </c>
      <c r="D25" s="29" t="s">
        <v>409</v>
      </c>
      <c r="E25" s="29"/>
      <c r="F25" s="29" t="s">
        <v>408</v>
      </c>
      <c r="G25" s="29"/>
      <c r="H25" s="29">
        <v>2007</v>
      </c>
      <c r="I25" s="29">
        <v>2005</v>
      </c>
      <c r="J25" s="29"/>
      <c r="K25" s="29">
        <v>1</v>
      </c>
      <c r="L25" s="27"/>
      <c r="M25" s="27"/>
      <c r="N25" s="27" t="s">
        <v>208</v>
      </c>
      <c r="O25" s="29"/>
      <c r="P25" s="27"/>
      <c r="Q25" s="29"/>
      <c r="R25" s="30" t="s">
        <v>101</v>
      </c>
      <c r="S25" s="30" t="s">
        <v>102</v>
      </c>
      <c r="T25" s="30"/>
      <c r="U25" s="30"/>
      <c r="V25" s="27"/>
    </row>
    <row r="26" spans="1:22" s="49" customFormat="1" ht="20.25" customHeight="1">
      <c r="A26" s="29">
        <v>8</v>
      </c>
      <c r="B26" s="29" t="s">
        <v>560</v>
      </c>
      <c r="C26" s="29" t="s">
        <v>559</v>
      </c>
      <c r="D26" s="29">
        <v>5951</v>
      </c>
      <c r="E26" s="29" t="s">
        <v>410</v>
      </c>
      <c r="F26" s="29" t="s">
        <v>66</v>
      </c>
      <c r="G26" s="29"/>
      <c r="H26" s="29"/>
      <c r="I26" s="29" t="s">
        <v>411</v>
      </c>
      <c r="J26" s="29"/>
      <c r="K26" s="29"/>
      <c r="L26" s="27"/>
      <c r="M26" s="27"/>
      <c r="N26" s="27" t="s">
        <v>208</v>
      </c>
      <c r="O26" s="29"/>
      <c r="P26" s="27"/>
      <c r="Q26" s="29"/>
      <c r="R26" s="30" t="s">
        <v>103</v>
      </c>
      <c r="S26" s="30" t="s">
        <v>104</v>
      </c>
      <c r="T26" s="30"/>
      <c r="U26" s="30"/>
      <c r="V26" s="27"/>
    </row>
    <row r="27" spans="1:22" s="49" customFormat="1" ht="18.75" customHeight="1">
      <c r="A27" s="31">
        <v>9</v>
      </c>
      <c r="B27" s="29" t="s">
        <v>412</v>
      </c>
      <c r="C27" s="29" t="s">
        <v>413</v>
      </c>
      <c r="D27" s="29" t="s">
        <v>414</v>
      </c>
      <c r="E27" s="29" t="s">
        <v>415</v>
      </c>
      <c r="F27" s="29" t="s">
        <v>416</v>
      </c>
      <c r="G27" s="29">
        <v>1248</v>
      </c>
      <c r="H27" s="29">
        <v>2006</v>
      </c>
      <c r="I27" s="29" t="s">
        <v>417</v>
      </c>
      <c r="J27" s="29"/>
      <c r="K27" s="29">
        <v>5</v>
      </c>
      <c r="L27" s="27">
        <v>565</v>
      </c>
      <c r="M27" s="27"/>
      <c r="N27" s="27" t="s">
        <v>208</v>
      </c>
      <c r="O27" s="29"/>
      <c r="P27" s="27"/>
      <c r="Q27" s="29"/>
      <c r="R27" s="30" t="s">
        <v>105</v>
      </c>
      <c r="S27" s="30" t="s">
        <v>106</v>
      </c>
      <c r="T27" s="30"/>
      <c r="U27" s="30"/>
      <c r="V27" s="27"/>
    </row>
    <row r="28" spans="1:22" s="72" customFormat="1" ht="22.5" customHeight="1">
      <c r="A28" s="29">
        <v>10</v>
      </c>
      <c r="B28" s="29" t="s">
        <v>428</v>
      </c>
      <c r="C28" s="29" t="s">
        <v>429</v>
      </c>
      <c r="D28" s="29" t="s">
        <v>430</v>
      </c>
      <c r="E28" s="29" t="s">
        <v>431</v>
      </c>
      <c r="F28" s="29" t="s">
        <v>406</v>
      </c>
      <c r="G28" s="29">
        <v>11946</v>
      </c>
      <c r="H28" s="29">
        <v>2000</v>
      </c>
      <c r="I28" s="29">
        <v>2000</v>
      </c>
      <c r="J28" s="29"/>
      <c r="K28" s="29">
        <v>2</v>
      </c>
      <c r="L28" s="27">
        <v>2000</v>
      </c>
      <c r="M28" s="29"/>
      <c r="N28" s="27" t="s">
        <v>208</v>
      </c>
      <c r="O28" s="29"/>
      <c r="P28" s="27"/>
      <c r="Q28" s="27"/>
      <c r="R28" s="30" t="s">
        <v>107</v>
      </c>
      <c r="S28" s="30" t="s">
        <v>108</v>
      </c>
      <c r="T28" s="27"/>
      <c r="U28" s="27"/>
      <c r="V28" s="27"/>
    </row>
  </sheetData>
  <sheetProtection/>
  <mergeCells count="25">
    <mergeCell ref="Q3:Q5"/>
    <mergeCell ref="R3:S4"/>
    <mergeCell ref="A1:V1"/>
    <mergeCell ref="T3:U4"/>
    <mergeCell ref="V3:V5"/>
    <mergeCell ref="F3:F5"/>
    <mergeCell ref="K3:K5"/>
    <mergeCell ref="L3:L5"/>
    <mergeCell ref="M3:M5"/>
    <mergeCell ref="N3:N5"/>
    <mergeCell ref="O3:O5"/>
    <mergeCell ref="P3:P5"/>
    <mergeCell ref="A2:J2"/>
    <mergeCell ref="G3:G5"/>
    <mergeCell ref="J3:J5"/>
    <mergeCell ref="A16:L16"/>
    <mergeCell ref="A18:L18"/>
    <mergeCell ref="H3:H5"/>
    <mergeCell ref="I3:I5"/>
    <mergeCell ref="A3:A5"/>
    <mergeCell ref="B3:B5"/>
    <mergeCell ref="C3:C5"/>
    <mergeCell ref="D3:D5"/>
    <mergeCell ref="E3:E5"/>
    <mergeCell ref="A6:L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G4" sqref="G4:G26"/>
    </sheetView>
  </sheetViews>
  <sheetFormatPr defaultColWidth="9.140625" defaultRowHeight="12.75"/>
  <cols>
    <col min="1" max="1" width="4.140625" style="0" customWidth="1"/>
    <col min="2" max="2" width="31.421875" style="0" customWidth="1"/>
    <col min="6" max="6" width="10.28125" style="0" customWidth="1"/>
    <col min="7" max="7" width="17.140625" style="0" customWidth="1"/>
    <col min="8" max="8" width="15.28125" style="0" customWidth="1"/>
    <col min="9" max="9" width="10.140625" style="0" customWidth="1"/>
    <col min="10" max="10" width="35.28125" style="0" customWidth="1"/>
  </cols>
  <sheetData>
    <row r="1" spans="1:22" s="34" customFormat="1" ht="12.75">
      <c r="A1" s="288" t="s">
        <v>111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10" s="45" customFormat="1" ht="114.75">
      <c r="A2" s="222" t="s">
        <v>758</v>
      </c>
      <c r="B2" s="238" t="s">
        <v>759</v>
      </c>
      <c r="C2" s="198" t="s">
        <v>760</v>
      </c>
      <c r="D2" s="198" t="s">
        <v>761</v>
      </c>
      <c r="E2" s="198" t="s">
        <v>157</v>
      </c>
      <c r="F2" s="198" t="s">
        <v>762</v>
      </c>
      <c r="G2" s="198" t="s">
        <v>829</v>
      </c>
      <c r="H2" s="198" t="s">
        <v>763</v>
      </c>
      <c r="I2" s="198" t="s">
        <v>764</v>
      </c>
      <c r="J2" s="198" t="s">
        <v>765</v>
      </c>
    </row>
    <row r="3" spans="1:10" s="32" customFormat="1" ht="12.75">
      <c r="A3" s="273" t="s">
        <v>70</v>
      </c>
      <c r="B3" s="274"/>
      <c r="C3" s="274"/>
      <c r="D3" s="274"/>
      <c r="E3" s="326"/>
      <c r="F3" s="326"/>
      <c r="G3" s="326"/>
      <c r="H3" s="326"/>
      <c r="I3" s="326"/>
      <c r="J3" s="326"/>
    </row>
    <row r="4" spans="1:10" s="45" customFormat="1" ht="38.25">
      <c r="A4" s="220">
        <v>1</v>
      </c>
      <c r="B4" s="199" t="s">
        <v>766</v>
      </c>
      <c r="C4" s="211" t="s">
        <v>767</v>
      </c>
      <c r="D4" s="212" t="s">
        <v>768</v>
      </c>
      <c r="E4" s="213">
        <v>2005</v>
      </c>
      <c r="F4" s="214" t="s">
        <v>769</v>
      </c>
      <c r="G4" s="215">
        <v>94050</v>
      </c>
      <c r="H4" s="214"/>
      <c r="I4" s="214" t="s">
        <v>208</v>
      </c>
      <c r="J4" s="214"/>
    </row>
    <row r="5" spans="1:10" s="45" customFormat="1" ht="12.75">
      <c r="A5" s="221">
        <v>2</v>
      </c>
      <c r="B5" s="199" t="s">
        <v>770</v>
      </c>
      <c r="C5" s="196"/>
      <c r="D5" s="200"/>
      <c r="E5" s="201" t="s">
        <v>771</v>
      </c>
      <c r="F5" s="202"/>
      <c r="G5" s="203">
        <v>6898</v>
      </c>
      <c r="H5" s="202"/>
      <c r="I5" s="202"/>
      <c r="J5" s="202"/>
    </row>
    <row r="6" spans="1:10" s="45" customFormat="1" ht="12.75">
      <c r="A6" s="220">
        <v>3</v>
      </c>
      <c r="B6" s="216" t="s">
        <v>772</v>
      </c>
      <c r="C6" s="200"/>
      <c r="D6" s="217"/>
      <c r="E6" s="213" t="s">
        <v>771</v>
      </c>
      <c r="F6" s="218"/>
      <c r="G6" s="219">
        <v>61100</v>
      </c>
      <c r="H6" s="218"/>
      <c r="I6" s="218"/>
      <c r="J6" s="218"/>
    </row>
    <row r="7" spans="1:10" s="45" customFormat="1" ht="12.75">
      <c r="A7" s="221">
        <v>4</v>
      </c>
      <c r="B7" s="205" t="s">
        <v>777</v>
      </c>
      <c r="C7" s="206"/>
      <c r="D7" s="204"/>
      <c r="E7" s="201" t="s">
        <v>778</v>
      </c>
      <c r="F7" s="202"/>
      <c r="G7" s="203">
        <v>2128.69</v>
      </c>
      <c r="H7" s="202"/>
      <c r="I7" s="202"/>
      <c r="J7" s="202"/>
    </row>
    <row r="8" spans="1:10" s="45" customFormat="1" ht="25.5">
      <c r="A8" s="220">
        <v>5</v>
      </c>
      <c r="B8" s="205" t="s">
        <v>779</v>
      </c>
      <c r="C8" s="206"/>
      <c r="D8" s="204"/>
      <c r="E8" s="201" t="s">
        <v>775</v>
      </c>
      <c r="F8" s="202"/>
      <c r="G8" s="203">
        <v>7520</v>
      </c>
      <c r="H8" s="202"/>
      <c r="I8" s="202"/>
      <c r="J8" s="202"/>
    </row>
    <row r="9" spans="1:10" s="45" customFormat="1" ht="12.75">
      <c r="A9" s="221">
        <v>6</v>
      </c>
      <c r="B9" s="205" t="s">
        <v>780</v>
      </c>
      <c r="C9" s="206"/>
      <c r="D9" s="204"/>
      <c r="E9" s="201" t="s">
        <v>771</v>
      </c>
      <c r="F9" s="202"/>
      <c r="G9" s="203">
        <v>3400</v>
      </c>
      <c r="H9" s="202"/>
      <c r="I9" s="202"/>
      <c r="J9" s="202"/>
    </row>
    <row r="10" spans="1:10" s="45" customFormat="1" ht="12.75">
      <c r="A10" s="220">
        <v>7</v>
      </c>
      <c r="B10" s="205" t="s">
        <v>781</v>
      </c>
      <c r="C10" s="206"/>
      <c r="D10" s="204"/>
      <c r="E10" s="201" t="s">
        <v>782</v>
      </c>
      <c r="F10" s="202"/>
      <c r="G10" s="203">
        <v>130400</v>
      </c>
      <c r="H10" s="202"/>
      <c r="I10" s="202"/>
      <c r="J10" s="202"/>
    </row>
    <row r="11" spans="1:10" s="45" customFormat="1" ht="25.5">
      <c r="A11" s="221">
        <v>8</v>
      </c>
      <c r="B11" s="205" t="s">
        <v>783</v>
      </c>
      <c r="C11" s="206" t="s">
        <v>784</v>
      </c>
      <c r="D11" s="204"/>
      <c r="E11" s="201" t="s">
        <v>776</v>
      </c>
      <c r="F11" s="202"/>
      <c r="G11" s="203">
        <v>11999</v>
      </c>
      <c r="H11" s="202"/>
      <c r="I11" s="202"/>
      <c r="J11" s="202"/>
    </row>
    <row r="12" spans="1:10" s="45" customFormat="1" ht="12.75">
      <c r="A12" s="220">
        <v>9</v>
      </c>
      <c r="B12" s="205" t="s">
        <v>787</v>
      </c>
      <c r="C12" s="206"/>
      <c r="D12" s="204"/>
      <c r="E12" s="201" t="s">
        <v>788</v>
      </c>
      <c r="F12" s="202"/>
      <c r="G12" s="203">
        <v>610</v>
      </c>
      <c r="H12" s="202"/>
      <c r="I12" s="202"/>
      <c r="J12" s="202"/>
    </row>
    <row r="13" spans="1:10" s="45" customFormat="1" ht="51">
      <c r="A13" s="221">
        <v>10</v>
      </c>
      <c r="B13" s="205" t="s">
        <v>789</v>
      </c>
      <c r="C13" s="206" t="s">
        <v>790</v>
      </c>
      <c r="D13" s="204"/>
      <c r="E13" s="201" t="s">
        <v>791</v>
      </c>
      <c r="F13" s="202"/>
      <c r="G13" s="203">
        <v>7477.38</v>
      </c>
      <c r="H13" s="202"/>
      <c r="I13" s="202"/>
      <c r="J13" s="202"/>
    </row>
    <row r="14" spans="1:10" s="45" customFormat="1" ht="12.75">
      <c r="A14" s="220">
        <v>11</v>
      </c>
      <c r="B14" s="205" t="s">
        <v>792</v>
      </c>
      <c r="C14" s="206"/>
      <c r="D14" s="204"/>
      <c r="E14" s="201" t="s">
        <v>614</v>
      </c>
      <c r="F14" s="202"/>
      <c r="G14" s="203">
        <v>899.01</v>
      </c>
      <c r="H14" s="202"/>
      <c r="I14" s="202"/>
      <c r="J14" s="202"/>
    </row>
    <row r="15" spans="1:10" s="45" customFormat="1" ht="12.75">
      <c r="A15" s="221">
        <v>12</v>
      </c>
      <c r="B15" s="205" t="s">
        <v>793</v>
      </c>
      <c r="C15" s="206"/>
      <c r="D15" s="204"/>
      <c r="E15" s="201" t="s">
        <v>776</v>
      </c>
      <c r="F15" s="202" t="s">
        <v>794</v>
      </c>
      <c r="G15" s="203">
        <v>3112</v>
      </c>
      <c r="H15" s="202"/>
      <c r="I15" s="202"/>
      <c r="J15" s="202"/>
    </row>
    <row r="16" spans="1:10" s="45" customFormat="1" ht="12.75">
      <c r="A16" s="220">
        <v>13</v>
      </c>
      <c r="B16" s="205" t="s">
        <v>795</v>
      </c>
      <c r="C16" s="206" t="s">
        <v>796</v>
      </c>
      <c r="D16" s="204"/>
      <c r="E16" s="201" t="s">
        <v>786</v>
      </c>
      <c r="F16" s="202"/>
      <c r="G16" s="203">
        <v>534.15</v>
      </c>
      <c r="H16" s="202"/>
      <c r="I16" s="202"/>
      <c r="J16" s="202"/>
    </row>
    <row r="17" spans="1:10" s="45" customFormat="1" ht="38.25">
      <c r="A17" s="221">
        <v>14</v>
      </c>
      <c r="B17" s="205" t="s">
        <v>777</v>
      </c>
      <c r="C17" s="206" t="s">
        <v>797</v>
      </c>
      <c r="D17" s="204"/>
      <c r="E17" s="201" t="s">
        <v>785</v>
      </c>
      <c r="F17" s="202" t="s">
        <v>798</v>
      </c>
      <c r="G17" s="203">
        <v>2484.98</v>
      </c>
      <c r="H17" s="202"/>
      <c r="I17" s="202"/>
      <c r="J17" s="202"/>
    </row>
    <row r="18" spans="1:10" s="45" customFormat="1" ht="25.5">
      <c r="A18" s="220">
        <v>15</v>
      </c>
      <c r="B18" s="205" t="s">
        <v>787</v>
      </c>
      <c r="C18" s="206" t="s">
        <v>799</v>
      </c>
      <c r="D18" s="204"/>
      <c r="E18" s="201" t="s">
        <v>800</v>
      </c>
      <c r="F18" s="202"/>
      <c r="G18" s="203">
        <v>1762.3</v>
      </c>
      <c r="H18" s="202"/>
      <c r="I18" s="202"/>
      <c r="J18" s="202"/>
    </row>
    <row r="19" spans="1:10" s="45" customFormat="1" ht="25.5">
      <c r="A19" s="221">
        <v>16</v>
      </c>
      <c r="B19" s="205" t="s">
        <v>801</v>
      </c>
      <c r="C19" s="206" t="s">
        <v>802</v>
      </c>
      <c r="D19" s="204"/>
      <c r="E19" s="201" t="s">
        <v>774</v>
      </c>
      <c r="F19" s="202"/>
      <c r="G19" s="203">
        <v>489.35</v>
      </c>
      <c r="H19" s="202"/>
      <c r="I19" s="202"/>
      <c r="J19" s="202"/>
    </row>
    <row r="20" spans="1:10" s="45" customFormat="1" ht="25.5">
      <c r="A20" s="220">
        <v>17</v>
      </c>
      <c r="B20" s="205" t="s">
        <v>787</v>
      </c>
      <c r="C20" s="206" t="s">
        <v>799</v>
      </c>
      <c r="D20" s="204"/>
      <c r="E20" s="201" t="s">
        <v>800</v>
      </c>
      <c r="F20" s="202"/>
      <c r="G20" s="203">
        <v>1762.3</v>
      </c>
      <c r="H20" s="202"/>
      <c r="I20" s="202"/>
      <c r="J20" s="202"/>
    </row>
    <row r="21" spans="1:10" s="45" customFormat="1" ht="25.5">
      <c r="A21" s="221">
        <v>18</v>
      </c>
      <c r="B21" s="205" t="s">
        <v>803</v>
      </c>
      <c r="C21" s="206" t="s">
        <v>804</v>
      </c>
      <c r="D21" s="204"/>
      <c r="E21" s="201" t="s">
        <v>800</v>
      </c>
      <c r="F21" s="202"/>
      <c r="G21" s="203">
        <v>17000</v>
      </c>
      <c r="H21" s="202"/>
      <c r="I21" s="202"/>
      <c r="J21" s="202"/>
    </row>
    <row r="22" spans="1:10" s="45" customFormat="1" ht="25.5">
      <c r="A22" s="220">
        <v>19</v>
      </c>
      <c r="B22" s="205" t="s">
        <v>805</v>
      </c>
      <c r="C22" s="206" t="s">
        <v>804</v>
      </c>
      <c r="D22" s="204"/>
      <c r="E22" s="201" t="s">
        <v>806</v>
      </c>
      <c r="F22" s="202"/>
      <c r="G22" s="203">
        <v>17000</v>
      </c>
      <c r="H22" s="202"/>
      <c r="I22" s="202"/>
      <c r="J22" s="202"/>
    </row>
    <row r="23" spans="1:10" s="45" customFormat="1" ht="25.5">
      <c r="A23" s="221">
        <v>20</v>
      </c>
      <c r="B23" s="205" t="s">
        <v>807</v>
      </c>
      <c r="C23" s="206" t="s">
        <v>808</v>
      </c>
      <c r="D23" s="204"/>
      <c r="E23" s="201" t="s">
        <v>785</v>
      </c>
      <c r="F23" s="202"/>
      <c r="G23" s="203">
        <v>17000</v>
      </c>
      <c r="H23" s="202"/>
      <c r="I23" s="202"/>
      <c r="J23" s="202"/>
    </row>
    <row r="24" spans="1:10" s="45" customFormat="1" ht="38.25">
      <c r="A24" s="220">
        <v>21</v>
      </c>
      <c r="B24" s="205" t="s">
        <v>809</v>
      </c>
      <c r="C24" s="206" t="s">
        <v>804</v>
      </c>
      <c r="D24" s="204"/>
      <c r="E24" s="201" t="s">
        <v>786</v>
      </c>
      <c r="F24" s="202"/>
      <c r="G24" s="203">
        <v>17000</v>
      </c>
      <c r="H24" s="202"/>
      <c r="I24" s="202"/>
      <c r="J24" s="202"/>
    </row>
    <row r="25" spans="1:10" s="45" customFormat="1" ht="38.25">
      <c r="A25" s="221">
        <v>22</v>
      </c>
      <c r="B25" s="205" t="s">
        <v>810</v>
      </c>
      <c r="C25" s="206" t="s">
        <v>804</v>
      </c>
      <c r="D25" s="204"/>
      <c r="E25" s="201" t="s">
        <v>782</v>
      </c>
      <c r="F25" s="202"/>
      <c r="G25" s="203">
        <v>17000</v>
      </c>
      <c r="H25" s="202"/>
      <c r="I25" s="202"/>
      <c r="J25" s="202"/>
    </row>
    <row r="26" spans="1:10" s="45" customFormat="1" ht="38.25">
      <c r="A26" s="220">
        <v>23</v>
      </c>
      <c r="B26" s="205" t="s">
        <v>811</v>
      </c>
      <c r="C26" s="206" t="s">
        <v>812</v>
      </c>
      <c r="D26" s="204"/>
      <c r="E26" s="201" t="s">
        <v>771</v>
      </c>
      <c r="F26" s="202"/>
      <c r="G26" s="203">
        <v>206000</v>
      </c>
      <c r="H26" s="202"/>
      <c r="I26" s="202"/>
      <c r="J26" s="202"/>
    </row>
    <row r="27" spans="1:10" s="45" customFormat="1" ht="12.75">
      <c r="A27" s="222"/>
      <c r="B27" s="207" t="s">
        <v>122</v>
      </c>
      <c r="C27" s="208"/>
      <c r="D27" s="208"/>
      <c r="E27" s="209"/>
      <c r="F27" s="208"/>
      <c r="G27" s="210">
        <f>SUM(G4:G26)</f>
        <v>627627.1599999999</v>
      </c>
      <c r="H27" s="208"/>
      <c r="I27" s="208"/>
      <c r="J27" s="208"/>
    </row>
    <row r="28" s="45" customFormat="1" ht="12.75"/>
    <row r="29" s="45" customFormat="1" ht="12.75"/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</sheetData>
  <sheetProtection/>
  <mergeCells count="2">
    <mergeCell ref="A1:V1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5" sqref="C5:C15"/>
    </sheetView>
  </sheetViews>
  <sheetFormatPr defaultColWidth="9.140625" defaultRowHeight="12.75"/>
  <cols>
    <col min="1" max="1" width="13.57421875" style="5" customWidth="1"/>
    <col min="2" max="2" width="12.421875" style="5" customWidth="1"/>
    <col min="3" max="3" width="17.140625" style="6" customWidth="1"/>
    <col min="4" max="4" width="9.140625" style="6" customWidth="1"/>
    <col min="5" max="5" width="55.421875" style="10" customWidth="1"/>
    <col min="6" max="16384" width="9.140625" style="5" customWidth="1"/>
  </cols>
  <sheetData>
    <row r="1" spans="1:5" s="44" customFormat="1" ht="12.75">
      <c r="A1" s="327" t="s">
        <v>114</v>
      </c>
      <c r="B1" s="328"/>
      <c r="C1" s="328"/>
      <c r="D1" s="328"/>
      <c r="E1" s="328"/>
    </row>
    <row r="2" spans="3:5" s="44" customFormat="1" ht="13.5" thickBot="1">
      <c r="C2" s="233"/>
      <c r="D2" s="233"/>
      <c r="E2" s="234"/>
    </row>
    <row r="3" spans="1:5" s="44" customFormat="1" ht="12.75">
      <c r="A3" s="337" t="s">
        <v>123</v>
      </c>
      <c r="B3" s="338"/>
      <c r="C3" s="338"/>
      <c r="D3" s="338"/>
      <c r="E3" s="339"/>
    </row>
    <row r="4" spans="1:5" s="44" customFormat="1" ht="38.25">
      <c r="A4" s="235" t="s">
        <v>124</v>
      </c>
      <c r="B4" s="89" t="s">
        <v>125</v>
      </c>
      <c r="C4" s="193" t="s">
        <v>126</v>
      </c>
      <c r="D4" s="193" t="s">
        <v>422</v>
      </c>
      <c r="E4" s="236" t="s">
        <v>127</v>
      </c>
    </row>
    <row r="5" spans="1:5" s="44" customFormat="1" ht="22.5" customHeight="1">
      <c r="A5" s="342">
        <v>2010</v>
      </c>
      <c r="B5" s="98">
        <v>1</v>
      </c>
      <c r="C5" s="237">
        <v>2095.03</v>
      </c>
      <c r="D5" s="64" t="s">
        <v>588</v>
      </c>
      <c r="E5" s="102" t="s">
        <v>589</v>
      </c>
    </row>
    <row r="6" spans="1:5" s="44" customFormat="1" ht="22.5" customHeight="1">
      <c r="A6" s="343"/>
      <c r="B6" s="98">
        <v>2</v>
      </c>
      <c r="C6" s="237">
        <v>9823.84</v>
      </c>
      <c r="D6" s="349" t="s">
        <v>436</v>
      </c>
      <c r="E6" s="102"/>
    </row>
    <row r="7" spans="1:5" s="26" customFormat="1" ht="21" customHeight="1">
      <c r="A7" s="344"/>
      <c r="B7" s="98">
        <v>1</v>
      </c>
      <c r="C7" s="101">
        <v>1029</v>
      </c>
      <c r="D7" s="350"/>
      <c r="E7" s="113" t="s">
        <v>421</v>
      </c>
    </row>
    <row r="8" spans="1:5" s="26" customFormat="1" ht="36" customHeight="1">
      <c r="A8" s="342">
        <v>2011</v>
      </c>
      <c r="B8" s="340">
        <v>2</v>
      </c>
      <c r="C8" s="341">
        <v>1837</v>
      </c>
      <c r="D8" s="350"/>
      <c r="E8" s="102" t="s">
        <v>119</v>
      </c>
    </row>
    <row r="9" spans="1:5" s="26" customFormat="1" ht="42.75" customHeight="1">
      <c r="A9" s="347"/>
      <c r="B9" s="340"/>
      <c r="C9" s="341"/>
      <c r="D9" s="351"/>
      <c r="E9" s="102" t="s">
        <v>118</v>
      </c>
    </row>
    <row r="10" spans="1:5" s="26" customFormat="1" ht="42.75" customHeight="1">
      <c r="A10" s="347"/>
      <c r="B10" s="345">
        <v>2</v>
      </c>
      <c r="C10" s="346">
        <v>6328</v>
      </c>
      <c r="D10" s="277" t="s">
        <v>587</v>
      </c>
      <c r="E10" s="330" t="s">
        <v>116</v>
      </c>
    </row>
    <row r="11" spans="1:5" s="26" customFormat="1" ht="42.75" customHeight="1">
      <c r="A11" s="348"/>
      <c r="B11" s="329"/>
      <c r="C11" s="329"/>
      <c r="D11" s="329"/>
      <c r="E11" s="329"/>
    </row>
    <row r="12" spans="1:5" s="26" customFormat="1" ht="42.75" customHeight="1">
      <c r="A12" s="331">
        <v>2012</v>
      </c>
      <c r="B12" s="254">
        <v>1</v>
      </c>
      <c r="C12" s="255">
        <v>890</v>
      </c>
      <c r="D12" s="239" t="s">
        <v>618</v>
      </c>
      <c r="E12" s="102" t="s">
        <v>115</v>
      </c>
    </row>
    <row r="13" spans="1:5" s="26" customFormat="1" ht="42.75" customHeight="1">
      <c r="A13" s="332"/>
      <c r="B13" s="254">
        <v>1</v>
      </c>
      <c r="C13" s="255">
        <v>1600</v>
      </c>
      <c r="D13" s="239" t="s">
        <v>587</v>
      </c>
      <c r="E13" s="256" t="s">
        <v>117</v>
      </c>
    </row>
    <row r="14" spans="1:7" s="34" customFormat="1" ht="63" customHeight="1">
      <c r="A14" s="333"/>
      <c r="B14" s="98">
        <v>1</v>
      </c>
      <c r="C14" s="101">
        <v>12429.49</v>
      </c>
      <c r="D14" s="83"/>
      <c r="E14" s="257" t="s">
        <v>120</v>
      </c>
      <c r="F14" s="258"/>
      <c r="G14" s="258"/>
    </row>
    <row r="15" spans="1:7" s="34" customFormat="1" ht="63" customHeight="1">
      <c r="A15" s="334"/>
      <c r="B15" s="254">
        <v>6</v>
      </c>
      <c r="C15" s="255">
        <v>12744</v>
      </c>
      <c r="D15" s="259" t="s">
        <v>436</v>
      </c>
      <c r="E15" s="260" t="s">
        <v>121</v>
      </c>
      <c r="F15" s="258"/>
      <c r="G15" s="258"/>
    </row>
    <row r="16" spans="1:5" s="44" customFormat="1" ht="13.5" thickBot="1">
      <c r="A16" s="335" t="s">
        <v>146</v>
      </c>
      <c r="B16" s="336"/>
      <c r="C16" s="53">
        <f>SUM(C5:C15)</f>
        <v>48776.36</v>
      </c>
      <c r="D16" s="54"/>
      <c r="E16" s="55"/>
    </row>
  </sheetData>
  <sheetProtection/>
  <mergeCells count="13">
    <mergeCell ref="C10:C11"/>
    <mergeCell ref="A8:A11"/>
    <mergeCell ref="D6:D9"/>
    <mergeCell ref="A1:E1"/>
    <mergeCell ref="D10:D11"/>
    <mergeCell ref="E10:E11"/>
    <mergeCell ref="A12:A15"/>
    <mergeCell ref="A16:B16"/>
    <mergeCell ref="A3:E3"/>
    <mergeCell ref="B8:B9"/>
    <mergeCell ref="C8:C9"/>
    <mergeCell ref="A5:A7"/>
    <mergeCell ref="B10:B1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140625" style="9" customWidth="1"/>
    <col min="2" max="2" width="66.28125" style="0" customWidth="1"/>
    <col min="3" max="3" width="39.421875" style="0" customWidth="1"/>
  </cols>
  <sheetData>
    <row r="1" spans="1:3" s="45" customFormat="1" ht="15" customHeight="1">
      <c r="A1" s="299" t="s">
        <v>867</v>
      </c>
      <c r="B1" s="328"/>
      <c r="C1" s="328"/>
    </row>
    <row r="2" spans="1:2" s="45" customFormat="1" ht="12.75">
      <c r="A2" s="44"/>
      <c r="B2" s="50"/>
    </row>
    <row r="3" spans="1:4" s="45" customFormat="1" ht="42" customHeight="1">
      <c r="A3" s="356" t="s">
        <v>570</v>
      </c>
      <c r="B3" s="356"/>
      <c r="C3" s="356"/>
      <c r="D3" s="43"/>
    </row>
    <row r="4" spans="1:4" s="45" customFormat="1" ht="9" customHeight="1">
      <c r="A4" s="229"/>
      <c r="B4" s="229"/>
      <c r="C4" s="229"/>
      <c r="D4" s="43"/>
    </row>
    <row r="5" s="45" customFormat="1" ht="12.75">
      <c r="A5" s="44"/>
    </row>
    <row r="6" spans="1:3" s="45" customFormat="1" ht="30.75" customHeight="1">
      <c r="A6" s="230" t="s">
        <v>148</v>
      </c>
      <c r="B6" s="230" t="s">
        <v>162</v>
      </c>
      <c r="C6" s="231" t="s">
        <v>163</v>
      </c>
    </row>
    <row r="7" spans="1:7" s="45" customFormat="1" ht="12.75">
      <c r="A7" s="352" t="s">
        <v>306</v>
      </c>
      <c r="B7" s="352"/>
      <c r="C7" s="352"/>
      <c r="D7" s="51"/>
      <c r="E7" s="51"/>
      <c r="F7" s="51"/>
      <c r="G7" s="51"/>
    </row>
    <row r="8" spans="1:7" s="45" customFormat="1" ht="18" customHeight="1">
      <c r="A8" s="197">
        <v>1</v>
      </c>
      <c r="B8" s="223" t="s">
        <v>305</v>
      </c>
      <c r="C8" s="223"/>
      <c r="D8" s="226"/>
      <c r="E8" s="51"/>
      <c r="F8" s="51"/>
      <c r="G8" s="51"/>
    </row>
    <row r="9" spans="1:7" s="45" customFormat="1" ht="12.75">
      <c r="A9" s="352" t="s">
        <v>578</v>
      </c>
      <c r="B9" s="352"/>
      <c r="C9" s="352"/>
      <c r="D9" s="51"/>
      <c r="E9" s="51"/>
      <c r="F9" s="51"/>
      <c r="G9" s="51"/>
    </row>
    <row r="10" spans="1:3" s="45" customFormat="1" ht="18" customHeight="1">
      <c r="A10" s="224" t="s">
        <v>619</v>
      </c>
      <c r="B10" s="196" t="s">
        <v>303</v>
      </c>
      <c r="C10" s="197" t="s">
        <v>620</v>
      </c>
    </row>
    <row r="11" spans="1:3" s="45" customFormat="1" ht="18" customHeight="1">
      <c r="A11" s="224" t="s">
        <v>621</v>
      </c>
      <c r="B11" s="196" t="s">
        <v>622</v>
      </c>
      <c r="C11" s="197" t="s">
        <v>623</v>
      </c>
    </row>
    <row r="12" spans="1:6" s="45" customFormat="1" ht="12.75">
      <c r="A12" s="197">
        <v>2</v>
      </c>
      <c r="B12" s="227" t="s">
        <v>611</v>
      </c>
      <c r="C12" s="197" t="s">
        <v>344</v>
      </c>
      <c r="F12" s="232"/>
    </row>
    <row r="13" spans="1:3" s="45" customFormat="1" ht="12.75">
      <c r="A13" s="353" t="s">
        <v>576</v>
      </c>
      <c r="B13" s="354"/>
      <c r="C13" s="355"/>
    </row>
    <row r="14" spans="1:3" s="45" customFormat="1" ht="23.25" customHeight="1">
      <c r="A14" s="197">
        <v>1</v>
      </c>
      <c r="B14" s="196" t="s">
        <v>303</v>
      </c>
      <c r="C14" s="231" t="s">
        <v>612</v>
      </c>
    </row>
    <row r="15" spans="1:3" s="45" customFormat="1" ht="12.75">
      <c r="A15" s="353" t="s">
        <v>837</v>
      </c>
      <c r="B15" s="354"/>
      <c r="C15" s="355"/>
    </row>
    <row r="16" spans="1:3" ht="18" customHeight="1">
      <c r="A16" s="245" t="s">
        <v>619</v>
      </c>
      <c r="B16" s="246" t="s">
        <v>833</v>
      </c>
      <c r="C16" s="247" t="s">
        <v>834</v>
      </c>
    </row>
    <row r="17" spans="1:3" ht="18" customHeight="1">
      <c r="A17" s="245" t="s">
        <v>621</v>
      </c>
      <c r="B17" s="246" t="s">
        <v>835</v>
      </c>
      <c r="C17" s="247" t="s">
        <v>834</v>
      </c>
    </row>
    <row r="18" spans="1:3" ht="18" customHeight="1">
      <c r="A18" s="245" t="s">
        <v>684</v>
      </c>
      <c r="B18" s="246" t="s">
        <v>836</v>
      </c>
      <c r="C18" s="247" t="s">
        <v>834</v>
      </c>
    </row>
    <row r="19" spans="1:7" s="45" customFormat="1" ht="12.75">
      <c r="A19" s="352" t="s">
        <v>577</v>
      </c>
      <c r="B19" s="352"/>
      <c r="C19" s="352"/>
      <c r="D19" s="51"/>
      <c r="E19" s="51"/>
      <c r="F19" s="51"/>
      <c r="G19" s="51"/>
    </row>
    <row r="20" spans="1:6" s="45" customFormat="1" ht="18" customHeight="1">
      <c r="A20" s="197" t="s">
        <v>619</v>
      </c>
      <c r="B20" s="225" t="s">
        <v>680</v>
      </c>
      <c r="C20" s="197" t="s">
        <v>681</v>
      </c>
      <c r="D20" s="226"/>
      <c r="E20" s="226"/>
      <c r="F20" s="226"/>
    </row>
    <row r="21" spans="1:6" s="45" customFormat="1" ht="18" customHeight="1">
      <c r="A21" s="197" t="s">
        <v>621</v>
      </c>
      <c r="B21" s="225" t="s">
        <v>682</v>
      </c>
      <c r="C21" s="197" t="s">
        <v>683</v>
      </c>
      <c r="D21" s="226"/>
      <c r="E21" s="226"/>
      <c r="F21" s="226"/>
    </row>
    <row r="22" spans="1:6" s="45" customFormat="1" ht="18" customHeight="1">
      <c r="A22" s="197" t="s">
        <v>684</v>
      </c>
      <c r="B22" s="225" t="s">
        <v>685</v>
      </c>
      <c r="C22" s="197" t="s">
        <v>683</v>
      </c>
      <c r="D22" s="226"/>
      <c r="E22" s="226"/>
      <c r="F22" s="226"/>
    </row>
    <row r="23" spans="1:6" s="45" customFormat="1" ht="18" customHeight="1">
      <c r="A23" s="197" t="s">
        <v>686</v>
      </c>
      <c r="B23" s="225" t="s">
        <v>687</v>
      </c>
      <c r="C23" s="197" t="s">
        <v>688</v>
      </c>
      <c r="D23" s="226"/>
      <c r="E23" s="226"/>
      <c r="F23" s="226"/>
    </row>
    <row r="24" spans="1:4" s="45" customFormat="1" ht="18" customHeight="1">
      <c r="A24" s="197" t="s">
        <v>689</v>
      </c>
      <c r="B24" s="225" t="s">
        <v>690</v>
      </c>
      <c r="C24" s="197" t="s">
        <v>691</v>
      </c>
      <c r="D24" s="226"/>
    </row>
    <row r="25" spans="1:4" s="45" customFormat="1" ht="18" customHeight="1">
      <c r="A25" s="197" t="s">
        <v>692</v>
      </c>
      <c r="B25" s="225" t="s">
        <v>693</v>
      </c>
      <c r="C25" s="223"/>
      <c r="D25" s="226"/>
    </row>
    <row r="26" spans="1:3" s="45" customFormat="1" ht="18" customHeight="1">
      <c r="A26" s="197" t="s">
        <v>694</v>
      </c>
      <c r="B26" s="227" t="s">
        <v>695</v>
      </c>
      <c r="C26" s="197"/>
    </row>
    <row r="27" spans="1:3" s="45" customFormat="1" ht="18" customHeight="1">
      <c r="A27" s="197" t="s">
        <v>696</v>
      </c>
      <c r="B27" s="227" t="s">
        <v>697</v>
      </c>
      <c r="C27" s="197"/>
    </row>
    <row r="28" spans="1:3" s="45" customFormat="1" ht="18" customHeight="1">
      <c r="A28" s="197" t="s">
        <v>698</v>
      </c>
      <c r="B28" s="227" t="s">
        <v>699</v>
      </c>
      <c r="C28" s="197"/>
    </row>
    <row r="29" spans="1:3" s="45" customFormat="1" ht="18" customHeight="1">
      <c r="A29" s="197" t="s">
        <v>700</v>
      </c>
      <c r="B29" s="227" t="s">
        <v>701</v>
      </c>
      <c r="C29" s="197"/>
    </row>
    <row r="30" spans="1:3" s="45" customFormat="1" ht="18" customHeight="1">
      <c r="A30" s="197" t="s">
        <v>702</v>
      </c>
      <c r="B30" s="227" t="s">
        <v>703</v>
      </c>
      <c r="C30" s="197"/>
    </row>
    <row r="31" spans="1:3" s="45" customFormat="1" ht="18" customHeight="1">
      <c r="A31" s="197" t="s">
        <v>704</v>
      </c>
      <c r="B31" s="227" t="s">
        <v>705</v>
      </c>
      <c r="C31" s="197"/>
    </row>
    <row r="32" spans="1:3" s="45" customFormat="1" ht="18" customHeight="1">
      <c r="A32" s="197" t="s">
        <v>706</v>
      </c>
      <c r="B32" s="227" t="s">
        <v>707</v>
      </c>
      <c r="C32" s="197"/>
    </row>
    <row r="33" spans="1:3" s="45" customFormat="1" ht="18" customHeight="1">
      <c r="A33" s="197" t="s">
        <v>708</v>
      </c>
      <c r="B33" s="227" t="s">
        <v>709</v>
      </c>
      <c r="C33" s="197"/>
    </row>
    <row r="34" spans="1:3" s="45" customFormat="1" ht="18" customHeight="1">
      <c r="A34" s="197" t="s">
        <v>710</v>
      </c>
      <c r="B34" s="227" t="s">
        <v>711</v>
      </c>
      <c r="C34" s="197"/>
    </row>
    <row r="35" spans="1:3" s="45" customFormat="1" ht="18" customHeight="1">
      <c r="A35" s="197" t="s">
        <v>712</v>
      </c>
      <c r="B35" s="227" t="s">
        <v>713</v>
      </c>
      <c r="C35" s="197"/>
    </row>
    <row r="36" spans="1:3" s="45" customFormat="1" ht="18" customHeight="1">
      <c r="A36" s="197" t="s">
        <v>714</v>
      </c>
      <c r="B36" s="227" t="s">
        <v>715</v>
      </c>
      <c r="C36" s="197"/>
    </row>
    <row r="37" spans="1:3" s="45" customFormat="1" ht="18" customHeight="1">
      <c r="A37" s="197" t="s">
        <v>716</v>
      </c>
      <c r="B37" s="227" t="s">
        <v>717</v>
      </c>
      <c r="C37" s="197"/>
    </row>
    <row r="38" spans="1:3" s="45" customFormat="1" ht="18" customHeight="1">
      <c r="A38" s="197" t="s">
        <v>718</v>
      </c>
      <c r="B38" s="227" t="s">
        <v>719</v>
      </c>
      <c r="C38" s="197"/>
    </row>
    <row r="39" spans="1:3" s="45" customFormat="1" ht="18" customHeight="1">
      <c r="A39" s="197" t="s">
        <v>720</v>
      </c>
      <c r="B39" s="227" t="s">
        <v>721</v>
      </c>
      <c r="C39" s="197"/>
    </row>
    <row r="40" spans="1:3" s="45" customFormat="1" ht="18" customHeight="1">
      <c r="A40" s="197" t="s">
        <v>722</v>
      </c>
      <c r="B40" s="227" t="s">
        <v>723</v>
      </c>
      <c r="C40" s="197"/>
    </row>
    <row r="41" spans="1:3" s="45" customFormat="1" ht="18" customHeight="1">
      <c r="A41" s="197" t="s">
        <v>724</v>
      </c>
      <c r="B41" s="227" t="s">
        <v>725</v>
      </c>
      <c r="C41" s="197"/>
    </row>
    <row r="42" spans="1:3" s="45" customFormat="1" ht="18" customHeight="1">
      <c r="A42" s="197" t="s">
        <v>726</v>
      </c>
      <c r="B42" s="227" t="s">
        <v>727</v>
      </c>
      <c r="C42" s="197"/>
    </row>
    <row r="43" spans="1:3" s="45" customFormat="1" ht="18" customHeight="1">
      <c r="A43" s="197" t="s">
        <v>728</v>
      </c>
      <c r="B43" s="227" t="s">
        <v>729</v>
      </c>
      <c r="C43" s="197"/>
    </row>
    <row r="44" spans="1:3" s="45" customFormat="1" ht="18" customHeight="1">
      <c r="A44" s="197" t="s">
        <v>730</v>
      </c>
      <c r="B44" s="227" t="s">
        <v>731</v>
      </c>
      <c r="C44" s="197"/>
    </row>
    <row r="45" spans="1:3" s="45" customFormat="1" ht="18" customHeight="1">
      <c r="A45" s="197" t="s">
        <v>732</v>
      </c>
      <c r="B45" s="228" t="s">
        <v>733</v>
      </c>
      <c r="C45" s="196"/>
    </row>
    <row r="46" spans="1:3" s="45" customFormat="1" ht="18" customHeight="1">
      <c r="A46" s="197" t="s">
        <v>734</v>
      </c>
      <c r="B46" s="228" t="s">
        <v>735</v>
      </c>
      <c r="C46" s="196"/>
    </row>
    <row r="47" spans="1:3" s="45" customFormat="1" ht="18" customHeight="1">
      <c r="A47" s="197" t="s">
        <v>736</v>
      </c>
      <c r="B47" s="228" t="s">
        <v>737</v>
      </c>
      <c r="C47" s="196"/>
    </row>
    <row r="48" spans="1:3" s="45" customFormat="1" ht="18" customHeight="1">
      <c r="A48" s="197" t="s">
        <v>738</v>
      </c>
      <c r="B48" s="228" t="s">
        <v>739</v>
      </c>
      <c r="C48" s="196"/>
    </row>
    <row r="49" spans="1:3" s="45" customFormat="1" ht="18" customHeight="1">
      <c r="A49" s="197" t="s">
        <v>740</v>
      </c>
      <c r="B49" s="228" t="s">
        <v>741</v>
      </c>
      <c r="C49" s="196"/>
    </row>
    <row r="50" spans="1:3" s="45" customFormat="1" ht="18" customHeight="1">
      <c r="A50" s="197" t="s">
        <v>742</v>
      </c>
      <c r="B50" s="228" t="s">
        <v>743</v>
      </c>
      <c r="C50" s="196"/>
    </row>
    <row r="51" spans="1:3" s="45" customFormat="1" ht="18" customHeight="1">
      <c r="A51" s="197" t="s">
        <v>744</v>
      </c>
      <c r="B51" s="228" t="s">
        <v>745</v>
      </c>
      <c r="C51" s="196"/>
    </row>
    <row r="52" spans="1:3" s="45" customFormat="1" ht="18" customHeight="1">
      <c r="A52" s="197" t="s">
        <v>746</v>
      </c>
      <c r="B52" s="228" t="s">
        <v>747</v>
      </c>
      <c r="C52" s="196"/>
    </row>
    <row r="53" spans="1:3" s="45" customFormat="1" ht="18" customHeight="1">
      <c r="A53" s="197" t="s">
        <v>748</v>
      </c>
      <c r="B53" s="228" t="s">
        <v>749</v>
      </c>
      <c r="C53" s="196"/>
    </row>
    <row r="54" spans="1:3" s="45" customFormat="1" ht="18" customHeight="1">
      <c r="A54" s="197" t="s">
        <v>750</v>
      </c>
      <c r="B54" s="228" t="s">
        <v>751</v>
      </c>
      <c r="C54" s="196"/>
    </row>
    <row r="55" spans="1:3" s="45" customFormat="1" ht="18" customHeight="1">
      <c r="A55" s="197" t="s">
        <v>752</v>
      </c>
      <c r="B55" s="228" t="s">
        <v>753</v>
      </c>
      <c r="C55" s="196"/>
    </row>
    <row r="56" spans="1:3" s="45" customFormat="1" ht="18" customHeight="1">
      <c r="A56" s="197" t="s">
        <v>754</v>
      </c>
      <c r="B56" s="228" t="s">
        <v>755</v>
      </c>
      <c r="C56" s="196"/>
    </row>
    <row r="57" spans="1:3" s="45" customFormat="1" ht="18" customHeight="1">
      <c r="A57" s="197" t="s">
        <v>756</v>
      </c>
      <c r="B57" s="228" t="s">
        <v>757</v>
      </c>
      <c r="C57" s="196"/>
    </row>
    <row r="58" s="45" customFormat="1" ht="12.75">
      <c r="A58" s="44"/>
    </row>
    <row r="59" s="45" customFormat="1" ht="12.75">
      <c r="A59" s="44"/>
    </row>
    <row r="60" s="45" customFormat="1" ht="12.75">
      <c r="A60" s="44"/>
    </row>
    <row r="61" s="45" customFormat="1" ht="12.75">
      <c r="A61" s="44"/>
    </row>
    <row r="62" s="45" customFormat="1" ht="12.75">
      <c r="A62" s="44"/>
    </row>
    <row r="63" s="45" customFormat="1" ht="12.75">
      <c r="A63" s="44"/>
    </row>
    <row r="64" s="45" customFormat="1" ht="12.75">
      <c r="A64" s="44"/>
    </row>
    <row r="65" s="45" customFormat="1" ht="12.75">
      <c r="A65" s="44"/>
    </row>
    <row r="66" s="45" customFormat="1" ht="12.75">
      <c r="A66" s="44"/>
    </row>
    <row r="67" s="45" customFormat="1" ht="12.75">
      <c r="A67" s="44"/>
    </row>
    <row r="68" s="45" customFormat="1" ht="12.75">
      <c r="A68" s="44"/>
    </row>
    <row r="69" s="45" customFormat="1" ht="12.75">
      <c r="A69" s="44"/>
    </row>
    <row r="70" s="45" customFormat="1" ht="12.75">
      <c r="A70" s="44"/>
    </row>
    <row r="71" s="45" customFormat="1" ht="12.75">
      <c r="A71" s="44"/>
    </row>
    <row r="72" s="45" customFormat="1" ht="12.75">
      <c r="A72" s="44"/>
    </row>
    <row r="73" s="45" customFormat="1" ht="12.75">
      <c r="A73" s="44"/>
    </row>
    <row r="74" s="45" customFormat="1" ht="12.75">
      <c r="A74" s="44"/>
    </row>
    <row r="75" s="45" customFormat="1" ht="12.75">
      <c r="A75" s="44"/>
    </row>
    <row r="76" s="45" customFormat="1" ht="12.75">
      <c r="A76" s="44"/>
    </row>
    <row r="77" s="45" customFormat="1" ht="12.75">
      <c r="A77" s="44"/>
    </row>
    <row r="78" s="45" customFormat="1" ht="12.75">
      <c r="A78" s="44"/>
    </row>
    <row r="79" s="45" customFormat="1" ht="12.75">
      <c r="A79" s="44"/>
    </row>
    <row r="80" s="45" customFormat="1" ht="12.75">
      <c r="A80" s="44"/>
    </row>
    <row r="81" s="45" customFormat="1" ht="12.75">
      <c r="A81" s="44"/>
    </row>
    <row r="82" s="45" customFormat="1" ht="12.75">
      <c r="A82" s="44"/>
    </row>
    <row r="83" s="45" customFormat="1" ht="12.75">
      <c r="A83" s="44"/>
    </row>
    <row r="84" s="45" customFormat="1" ht="12.75">
      <c r="A84" s="44"/>
    </row>
    <row r="85" s="45" customFormat="1" ht="12.75">
      <c r="A85" s="44"/>
    </row>
    <row r="86" s="45" customFormat="1" ht="12.75">
      <c r="A86" s="44"/>
    </row>
    <row r="87" s="45" customFormat="1" ht="12.75">
      <c r="A87" s="44"/>
    </row>
    <row r="88" s="45" customFormat="1" ht="12.75">
      <c r="A88" s="44"/>
    </row>
    <row r="89" s="45" customFormat="1" ht="12.75">
      <c r="A89" s="44"/>
    </row>
    <row r="90" s="45" customFormat="1" ht="12.75">
      <c r="A90" s="44"/>
    </row>
    <row r="91" s="45" customFormat="1" ht="12.75">
      <c r="A91" s="44"/>
    </row>
    <row r="92" s="45" customFormat="1" ht="12.75">
      <c r="A92" s="44"/>
    </row>
    <row r="93" s="45" customFormat="1" ht="12.75">
      <c r="A93" s="44"/>
    </row>
    <row r="94" s="45" customFormat="1" ht="12.75">
      <c r="A94" s="44"/>
    </row>
  </sheetData>
  <sheetProtection/>
  <mergeCells count="7">
    <mergeCell ref="A19:C19"/>
    <mergeCell ref="A9:C9"/>
    <mergeCell ref="A13:C13"/>
    <mergeCell ref="A1:C1"/>
    <mergeCell ref="A3:C3"/>
    <mergeCell ref="A15:C15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Agata Zalewska</cp:lastModifiedBy>
  <cp:lastPrinted>2012-12-05T11:54:48Z</cp:lastPrinted>
  <dcterms:created xsi:type="dcterms:W3CDTF">2004-04-21T13:58:08Z</dcterms:created>
  <dcterms:modified xsi:type="dcterms:W3CDTF">2012-12-05T12:08:08Z</dcterms:modified>
  <cp:category/>
  <cp:version/>
  <cp:contentType/>
  <cp:contentStatus/>
</cp:coreProperties>
</file>